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6" windowWidth="15120" windowHeight="7908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Лист1!$K$1:$K$429</definedName>
    <definedName name="_xlnm.Print_Titles" localSheetId="0">Лист1!$11:$12</definedName>
    <definedName name="_xlnm.Print_Area" localSheetId="0">Лист1!$A$1:$J$347</definedName>
  </definedNames>
  <calcPr calcId="125725"/>
</workbook>
</file>

<file path=xl/calcChain.xml><?xml version="1.0" encoding="utf-8"?>
<calcChain xmlns="http://schemas.openxmlformats.org/spreadsheetml/2006/main">
  <c r="I141" i="1"/>
  <c r="I144"/>
  <c r="I90"/>
  <c r="I86"/>
  <c r="I124" l="1"/>
  <c r="I121"/>
  <c r="I98"/>
  <c r="I94"/>
  <c r="I82"/>
  <c r="I270"/>
  <c r="I235"/>
  <c r="I232"/>
  <c r="I176"/>
  <c r="I298"/>
  <c r="I290"/>
  <c r="I40"/>
  <c r="I50"/>
  <c r="I164"/>
  <c r="I203"/>
  <c r="I30"/>
  <c r="I22"/>
  <c r="I16"/>
  <c r="I302"/>
  <c r="I293"/>
  <c r="I191"/>
  <c r="I199"/>
  <c r="I223"/>
  <c r="I239"/>
  <c r="I250"/>
  <c r="I159"/>
  <c r="I157" s="1"/>
  <c r="I156" s="1"/>
  <c r="I57"/>
  <c r="I36"/>
  <c r="I53"/>
  <c r="I309"/>
  <c r="I313"/>
  <c r="I279"/>
  <c r="I276"/>
  <c r="I132"/>
  <c r="I130" s="1"/>
  <c r="I129" s="1"/>
  <c r="I73"/>
  <c r="I44"/>
  <c r="I33"/>
  <c r="I173"/>
  <c r="I180"/>
  <c r="I332"/>
  <c r="I330" s="1"/>
  <c r="I329" s="1"/>
  <c r="I326"/>
  <c r="I324" s="1"/>
  <c r="I323" s="1"/>
  <c r="I320"/>
  <c r="I318" s="1"/>
  <c r="I317" s="1"/>
  <c r="I287"/>
  <c r="I196"/>
  <c r="I188"/>
  <c r="I153"/>
  <c r="I151" s="1"/>
  <c r="I150" s="1"/>
  <c r="I147"/>
  <c r="I138"/>
  <c r="I136" l="1"/>
  <c r="I135" s="1"/>
  <c r="I171"/>
  <c r="I170" s="1"/>
  <c r="I80"/>
  <c r="I79" s="1"/>
  <c r="I48"/>
  <c r="I47" s="1"/>
  <c r="I274"/>
  <c r="I273" s="1"/>
  <c r="I285"/>
  <c r="I284" s="1"/>
  <c r="I14"/>
  <c r="I13" s="1"/>
  <c r="I186"/>
  <c r="I185" s="1"/>
  <c r="I335" l="1"/>
</calcChain>
</file>

<file path=xl/sharedStrings.xml><?xml version="1.0" encoding="utf-8"?>
<sst xmlns="http://schemas.openxmlformats.org/spreadsheetml/2006/main" count="415" uniqueCount="325">
  <si>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</si>
  <si>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</si>
  <si>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</si>
  <si>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</si>
  <si>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</si>
  <si>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</si>
  <si>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</si>
  <si>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</si>
  <si>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</si>
  <si>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</si>
  <si>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</si>
  <si>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</si>
  <si>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</si>
  <si>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</si>
  <si>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</si>
  <si>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</si>
  <si>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</si>
  <si>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</si>
  <si>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</si>
  <si>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</si>
  <si>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</si>
  <si>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</si>
  <si>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</si>
  <si>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</si>
  <si>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</si>
  <si>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</si>
  <si>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</si>
  <si>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</si>
  <si>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</si>
  <si>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</si>
  <si>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</si>
  <si>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</si>
  <si>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</si>
  <si>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</si>
  <si>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</si>
  <si>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</si>
  <si>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</si>
  <si>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</si>
  <si>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</si>
  <si>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</si>
  <si>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</si>
  <si>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</si>
  <si>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</si>
  <si>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</si>
  <si>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</si>
  <si>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</si>
  <si>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</si>
  <si>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</si>
  <si>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</si>
  <si>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</si>
  <si>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</si>
  <si>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</si>
  <si>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</si>
  <si>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</si>
  <si>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</si>
  <si>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</si>
  <si>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</si>
  <si>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</si>
  <si>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</si>
  <si>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</si>
  <si>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</si>
  <si>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</si>
  <si>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</si>
  <si>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</si>
  <si>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</si>
  <si>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</si>
  <si>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</si>
  <si>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</si>
  <si>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</si>
  <si>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</si>
  <si>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</si>
  <si>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</si>
  <si>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</si>
  <si>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</si>
  <si>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</si>
  <si>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</si>
  <si>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</si>
  <si>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</si>
  <si>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</si>
  <si>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</si>
  <si>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</si>
  <si>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</si>
  <si>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</si>
  <si>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</si>
  <si>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</si>
  <si>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</si>
  <si>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</si>
  <si>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</si>
  <si>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3200000</t>
  </si>
  <si>
    <t>Управління розвитку підприємництва та реклами</t>
  </si>
  <si>
    <t>3210000</t>
  </si>
  <si>
    <t>3410160</t>
  </si>
  <si>
    <t>3210160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</si>
  <si>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</si>
  <si>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</si>
  <si>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</si>
  <si>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</si>
  <si>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</si>
  <si>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</si>
  <si>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</si>
  <si>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</si>
  <si>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</si>
  <si>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</si>
  <si>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</si>
  <si>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</si>
  <si>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</si>
  <si>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</si>
  <si>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</si>
  <si>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</si>
  <si>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</si>
  <si>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</si>
  <si>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</si>
  <si>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</si>
  <si>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</si>
  <si>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</si>
  <si>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>Придбання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</si>
  <si>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</si>
  <si>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</si>
  <si>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</si>
  <si>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</si>
  <si>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</si>
  <si>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</si>
  <si>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</si>
  <si>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</si>
  <si>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</si>
  <si>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</si>
  <si>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</si>
  <si>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</si>
  <si>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КЗ "СДЮШОР плавання ЛМР" - капітальний ремонт вентиляції будівлі басейну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</si>
  <si>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</si>
  <si>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</si>
  <si>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</si>
  <si>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</si>
  <si>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</si>
  <si>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</si>
  <si>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</si>
  <si>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</si>
  <si>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</si>
  <si>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</si>
  <si>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</si>
  <si>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</si>
  <si>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ЗОШ І-ІІ ступенів №2 - капітальний ремонт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</si>
  <si>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</si>
  <si>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</si>
  <si>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</si>
  <si>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</si>
  <si>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</si>
  <si>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</si>
  <si>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</si>
  <si>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</si>
  <si>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</si>
  <si>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</si>
  <si>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</si>
  <si>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</si>
  <si>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</si>
  <si>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</si>
  <si>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</si>
  <si>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</si>
  <si>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</si>
  <si>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</si>
  <si>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</si>
  <si>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</si>
  <si>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</si>
  <si>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</si>
  <si>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</si>
  <si>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</si>
  <si>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</si>
  <si>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</si>
  <si>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</si>
  <si>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</si>
  <si>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</si>
  <si>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</si>
  <si>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</si>
  <si>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</si>
  <si>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</si>
  <si>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</si>
  <si>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</si>
  <si>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</si>
  <si>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</si>
  <si>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</si>
  <si>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</si>
  <si>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</si>
  <si>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</si>
  <si>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</si>
  <si>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</si>
  <si>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</si>
  <si>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r>
      <t xml:space="preserve">Встановлення сучасних контейнерів для роздільного збору вторинної сировини </t>
    </r>
    <r>
      <rPr>
        <i/>
        <sz val="14"/>
        <rFont val="Times New Roman"/>
        <family val="1"/>
        <charset val="204"/>
      </rPr>
      <t>(бюджет участі)</t>
    </r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</si>
  <si>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</si>
  <si>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</si>
  <si>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</si>
  <si>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</si>
  <si>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</si>
  <si>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r>
      <t>Реконструкція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</si>
  <si>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</si>
  <si>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</si>
  <si>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</si>
  <si>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</si>
  <si>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</si>
  <si>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</si>
  <si>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</si>
  <si>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</si>
  <si>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</si>
  <si>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</si>
  <si>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</si>
  <si>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</si>
  <si>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</si>
  <si>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</si>
  <si>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</si>
  <si>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</si>
  <si>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</si>
  <si>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</si>
  <si>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</si>
  <si>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</si>
  <si>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</si>
  <si>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</si>
  <si>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</si>
  <si>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</si>
  <si>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</si>
  <si>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</si>
  <si>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</si>
  <si>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</si>
  <si>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</si>
  <si>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0217351</t>
  </si>
  <si>
    <t>Розроблення комплексних планів просторового розвитку територій територіальних громад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</si>
  <si>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</si>
  <si>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</si>
  <si>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</si>
  <si>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</si>
  <si>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</si>
  <si>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</si>
  <si>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</si>
  <si>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</si>
  <si>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</si>
  <si>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</si>
  <si>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</si>
  <si>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</si>
  <si>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</si>
  <si>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</si>
  <si>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</si>
  <si>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</si>
  <si>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</si>
  <si>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</si>
  <si>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</si>
  <si>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</si>
  <si>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</si>
  <si>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</si>
  <si>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</si>
  <si>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</si>
  <si>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</si>
  <si>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</si>
  <si>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</si>
  <si>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</si>
  <si>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</si>
  <si>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</si>
  <si>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</si>
  <si>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</si>
  <si>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</si>
  <si>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</si>
  <si>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</si>
  <si>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</si>
  <si>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</si>
  <si>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</si>
  <si>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</si>
  <si>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</si>
  <si>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</si>
  <si>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</si>
  <si>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</si>
  <si>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</si>
  <si>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</si>
  <si>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</si>
  <si>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>Додаток 5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</si>
  <si>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</si>
  <si>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</si>
  <si>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</si>
  <si>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</si>
  <si>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</si>
  <si>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</si>
  <si>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</si>
  <si>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</si>
  <si>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</si>
  <si>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</si>
  <si>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</si>
  <si>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</si>
  <si>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</si>
  <si>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</si>
  <si>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</si>
  <si>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</si>
  <si>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</si>
  <si>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</si>
  <si>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</si>
  <si>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</si>
  <si>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</si>
  <si>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</si>
  <si>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</si>
  <si>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</si>
  <si>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</si>
  <si>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</si>
  <si>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</si>
  <si>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</si>
  <si>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</si>
  <si>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</si>
  <si>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</si>
  <si>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</si>
  <si>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</si>
  <si>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</si>
  <si>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</si>
  <si>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>Придбання книжкової продукції для бібліотеки філії № 9 ( вул. Потебні 52,а) (депутат Яручик М.О.)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</si>
  <si>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</si>
  <si>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</si>
  <si>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</si>
  <si>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</si>
  <si>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</si>
  <si>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</si>
  <si>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</si>
  <si>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</si>
  <si>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</si>
  <si>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</si>
  <si>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</si>
  <si>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</si>
  <si>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</si>
  <si>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</si>
  <si>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</si>
  <si>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</si>
  <si>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Міський голова</t>
  </si>
  <si>
    <t>Ігор ПОЛІЩУК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</si>
</sst>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* _-#,##0&quot;р.&quot;;* \-#,##0&quot;р.&quot;;* _-&quot;-&quot;&quot;р.&quot;;@"/>
  </numFmts>
  <fonts count="7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55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49" fontId="2" fillId="26" borderId="7" xfId="0" applyNumberFormat="1" applyFont="1" applyFill="1" applyBorder="1"/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7" fillId="0" borderId="14" xfId="0" applyNumberFormat="1" applyFont="1" applyBorder="1" applyAlignment="1">
      <alignment horizontal="left" vertical="top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/>
    <xf numFmtId="0" fontId="68" fillId="0" borderId="0" xfId="0" applyFont="1" applyAlignment="1">
      <alignment wrapText="1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29"/>
  <sheetViews>
    <sheetView tabSelected="1" topLeftCell="A185" zoomScale="85" zoomScaleNormal="85" workbookViewId="0">
      <selection activeCell="L198" sqref="L198"/>
    </sheetView>
  </sheetViews>
  <sheetFormatPr defaultRowHeight="14.4"/>
  <cols>
    <col min="1" max="1" width="10.44140625" customWidth="1"/>
    <col min="2" max="2" width="6.6640625" customWidth="1"/>
    <col min="3" max="3" width="7.44140625" customWidth="1"/>
    <col min="4" max="4" width="49.33203125" customWidth="1"/>
    <col min="5" max="5" width="67" customWidth="1"/>
    <col min="6" max="6" width="5.109375" customWidth="1"/>
    <col min="7" max="7" width="5.33203125" customWidth="1"/>
    <col min="8" max="8" width="5.109375" customWidth="1"/>
    <col min="9" max="9" width="20.6640625" style="235" customWidth="1"/>
    <col min="10" max="10" width="4.88671875" style="20" customWidth="1"/>
    <col min="11" max="11" width="10.44140625" style="84" customWidth="1"/>
    <col min="12" max="12" width="10.6640625" customWidth="1"/>
  </cols>
  <sheetData>
    <row r="1" spans="1:13" ht="19.2" customHeight="1">
      <c r="A1" s="2"/>
      <c r="B1" s="2"/>
      <c r="C1" s="2"/>
      <c r="D1" s="106"/>
      <c r="E1" s="2"/>
      <c r="F1" s="2"/>
      <c r="G1" s="2"/>
      <c r="H1" s="243" t="s">
        <v>270</v>
      </c>
      <c r="I1" s="244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119</v>
      </c>
      <c r="I2" s="221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307</v>
      </c>
      <c r="I3" s="222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91"/>
      <c r="I4" s="223"/>
      <c r="J4" s="2"/>
      <c r="K4" s="83"/>
      <c r="L4" s="2"/>
      <c r="M4" s="1"/>
    </row>
    <row r="5" spans="1:13" ht="20.25" customHeight="1">
      <c r="A5" s="253" t="s">
        <v>220</v>
      </c>
      <c r="B5" s="253"/>
      <c r="C5" s="253"/>
      <c r="D5" s="253"/>
      <c r="E5" s="253"/>
      <c r="F5" s="253"/>
      <c r="G5" s="253"/>
      <c r="H5" s="253"/>
      <c r="I5" s="254"/>
      <c r="J5" s="253"/>
      <c r="K5" s="83">
        <v>1</v>
      </c>
      <c r="L5" s="2"/>
      <c r="M5" s="1"/>
    </row>
    <row r="6" spans="1:13" ht="20.25" customHeight="1">
      <c r="A6" s="253" t="s">
        <v>221</v>
      </c>
      <c r="B6" s="253"/>
      <c r="C6" s="253"/>
      <c r="D6" s="253"/>
      <c r="E6" s="253"/>
      <c r="F6" s="253"/>
      <c r="G6" s="253"/>
      <c r="H6" s="253"/>
      <c r="I6" s="254"/>
      <c r="J6" s="253"/>
      <c r="K6" s="83">
        <v>1</v>
      </c>
      <c r="L6" s="2"/>
      <c r="M6" s="1"/>
    </row>
    <row r="7" spans="1:13" ht="37.5" customHeight="1">
      <c r="A7" s="250" t="s">
        <v>160</v>
      </c>
      <c r="B7" s="251"/>
      <c r="C7" s="251"/>
      <c r="D7" s="251"/>
      <c r="E7" s="251"/>
      <c r="F7" s="251"/>
      <c r="G7" s="251"/>
      <c r="H7" s="251"/>
      <c r="I7" s="252"/>
      <c r="J7" s="251"/>
      <c r="K7" s="83">
        <v>1</v>
      </c>
      <c r="L7" s="4"/>
      <c r="M7" s="1"/>
    </row>
    <row r="8" spans="1:13" ht="36.6" customHeight="1">
      <c r="A8" s="181"/>
      <c r="B8" s="246" t="s">
        <v>193</v>
      </c>
      <c r="C8" s="246"/>
      <c r="D8" s="246"/>
      <c r="E8" s="246"/>
      <c r="F8" s="246"/>
      <c r="G8" s="246"/>
      <c r="H8" s="246"/>
      <c r="I8" s="224"/>
      <c r="J8" s="181"/>
      <c r="K8" s="83">
        <v>1</v>
      </c>
      <c r="L8" s="4"/>
      <c r="M8" s="1"/>
    </row>
    <row r="9" spans="1:13" ht="21" customHeight="1">
      <c r="A9" s="247" t="s">
        <v>191</v>
      </c>
      <c r="B9" s="247"/>
      <c r="C9" s="247"/>
      <c r="D9" s="246"/>
      <c r="E9" s="246"/>
      <c r="F9" s="246"/>
      <c r="G9" s="181"/>
      <c r="H9" s="181"/>
      <c r="I9" s="224"/>
      <c r="J9" s="181"/>
      <c r="K9" s="83">
        <v>1</v>
      </c>
      <c r="L9" s="4"/>
      <c r="M9" s="1"/>
    </row>
    <row r="10" spans="1:13" ht="17.7" customHeight="1">
      <c r="A10" s="248" t="s">
        <v>190</v>
      </c>
      <c r="B10" s="249"/>
      <c r="C10" s="249"/>
      <c r="D10" s="5"/>
      <c r="E10" s="3"/>
      <c r="F10" s="3"/>
      <c r="G10" s="3"/>
      <c r="H10" s="3"/>
      <c r="I10" s="225"/>
      <c r="J10" s="82"/>
      <c r="K10" s="83">
        <v>1</v>
      </c>
      <c r="L10" s="2"/>
      <c r="M10" s="1"/>
    </row>
    <row r="11" spans="1:13" ht="84.45" customHeight="1">
      <c r="A11" s="104" t="s">
        <v>161</v>
      </c>
      <c r="B11" s="174" t="s">
        <v>162</v>
      </c>
      <c r="C11" s="174" t="s">
        <v>0</v>
      </c>
      <c r="D11" s="94" t="s">
        <v>163</v>
      </c>
      <c r="E11" s="169" t="s">
        <v>164</v>
      </c>
      <c r="F11" s="170" t="s">
        <v>165</v>
      </c>
      <c r="G11" s="170" t="s">
        <v>166</v>
      </c>
      <c r="H11" s="170" t="s">
        <v>167</v>
      </c>
      <c r="I11" s="226" t="s">
        <v>168</v>
      </c>
      <c r="J11" s="170" t="s">
        <v>169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20">
        <v>9</v>
      </c>
      <c r="J12" s="96">
        <v>10</v>
      </c>
      <c r="K12" s="97">
        <v>1</v>
      </c>
      <c r="L12" s="98"/>
      <c r="M12" s="99"/>
    </row>
    <row r="13" spans="1:13" ht="31.95" hidden="1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7">
        <f>I14</f>
        <v>22020325</v>
      </c>
      <c r="J13" s="128"/>
      <c r="K13" s="83"/>
      <c r="L13" s="2"/>
      <c r="M13" s="1"/>
    </row>
    <row r="14" spans="1:13" ht="22.65" hidden="1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8">
        <f>I16+I22+I33+I40+I44+I36+I30</f>
        <v>22020325</v>
      </c>
      <c r="J14" s="79"/>
      <c r="K14" s="83"/>
      <c r="L14" s="2"/>
      <c r="M14" s="1"/>
    </row>
    <row r="15" spans="1:13" ht="10.199999999999999" hidden="1" customHeight="1">
      <c r="A15" s="28"/>
      <c r="B15" s="51"/>
      <c r="C15" s="51"/>
      <c r="D15" s="6"/>
      <c r="E15" s="8"/>
      <c r="F15" s="8"/>
      <c r="G15" s="8"/>
      <c r="H15" s="8"/>
      <c r="I15" s="229"/>
      <c r="J15" s="80"/>
      <c r="K15" s="83"/>
      <c r="L15" s="2"/>
      <c r="M15" s="1"/>
    </row>
    <row r="16" spans="1:13" ht="82.5" hidden="1" customHeight="1">
      <c r="A16" s="28" t="s">
        <v>4</v>
      </c>
      <c r="B16" s="50" t="s">
        <v>5</v>
      </c>
      <c r="C16" s="50" t="s">
        <v>6</v>
      </c>
      <c r="D16" s="193" t="s">
        <v>7</v>
      </c>
      <c r="E16" s="8"/>
      <c r="F16" s="8"/>
      <c r="G16" s="8"/>
      <c r="H16" s="8"/>
      <c r="I16" s="228">
        <f>SUM(I17:I20)</f>
        <v>1210000</v>
      </c>
      <c r="J16" s="79"/>
      <c r="K16" s="83"/>
      <c r="L16" s="2"/>
      <c r="M16" s="1"/>
    </row>
    <row r="17" spans="1:13" ht="25.5" hidden="1" customHeight="1">
      <c r="A17" s="28"/>
      <c r="B17" s="50"/>
      <c r="C17" s="50"/>
      <c r="D17" s="11"/>
      <c r="E17" s="164" t="s">
        <v>158</v>
      </c>
      <c r="F17" s="164"/>
      <c r="G17" s="164"/>
      <c r="H17" s="8"/>
      <c r="I17" s="229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4" t="s">
        <v>209</v>
      </c>
      <c r="F18" s="164"/>
      <c r="G18" s="164"/>
      <c r="H18" s="8"/>
      <c r="I18" s="229">
        <v>650000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4" t="s">
        <v>123</v>
      </c>
      <c r="F19" s="164"/>
      <c r="G19" s="164"/>
      <c r="H19" s="8"/>
      <c r="I19" s="229">
        <v>16020</v>
      </c>
      <c r="J19" s="80"/>
      <c r="K19" s="83"/>
      <c r="L19" s="2"/>
      <c r="M19" s="1"/>
    </row>
    <row r="20" spans="1:13" ht="25.5" hidden="1" customHeight="1">
      <c r="A20" s="28"/>
      <c r="B20" s="50"/>
      <c r="C20" s="50"/>
      <c r="D20" s="11"/>
      <c r="E20" s="164" t="s">
        <v>198</v>
      </c>
      <c r="F20" s="164"/>
      <c r="G20" s="164"/>
      <c r="H20" s="8"/>
      <c r="I20" s="229">
        <v>478000</v>
      </c>
      <c r="J20" s="80"/>
      <c r="K20" s="83"/>
      <c r="L20" s="2"/>
      <c r="M20" s="1"/>
    </row>
    <row r="21" spans="1:13" ht="5.25" hidden="1" customHeight="1">
      <c r="A21" s="35"/>
      <c r="B21" s="52"/>
      <c r="C21" s="53"/>
      <c r="D21" s="9"/>
      <c r="E21" s="16"/>
      <c r="F21" s="16"/>
      <c r="G21" s="16"/>
      <c r="H21" s="16"/>
      <c r="I21" s="229"/>
      <c r="J21" s="80"/>
      <c r="K21" s="83"/>
      <c r="L21" s="2"/>
      <c r="M21" s="1"/>
    </row>
    <row r="22" spans="1:13" ht="51.75" hidden="1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8">
        <f>SUM(I23:I28)</f>
        <v>4000000</v>
      </c>
      <c r="J22" s="79"/>
    </row>
    <row r="23" spans="1:13" ht="56.25" hidden="1" customHeight="1">
      <c r="A23" s="36"/>
      <c r="B23" s="58"/>
      <c r="C23" s="56"/>
      <c r="D23" s="14"/>
      <c r="E23" s="81" t="s">
        <v>204</v>
      </c>
      <c r="F23" s="81"/>
      <c r="G23" s="81"/>
      <c r="H23" s="22"/>
      <c r="I23" s="229">
        <v>2500000</v>
      </c>
      <c r="J23" s="162"/>
    </row>
    <row r="24" spans="1:13" ht="21.9" hidden="1" customHeight="1">
      <c r="A24" s="36"/>
      <c r="B24" s="58"/>
      <c r="C24" s="56"/>
      <c r="D24" s="14"/>
      <c r="E24" s="109" t="s">
        <v>124</v>
      </c>
      <c r="F24" s="109"/>
      <c r="G24" s="109"/>
      <c r="H24" s="109"/>
      <c r="I24" s="229">
        <v>250000</v>
      </c>
      <c r="J24" s="162"/>
    </row>
    <row r="25" spans="1:13" ht="35.700000000000003" hidden="1" customHeight="1">
      <c r="A25" s="36"/>
      <c r="B25" s="58"/>
      <c r="C25" s="56"/>
      <c r="D25" s="14"/>
      <c r="E25" s="81" t="s">
        <v>125</v>
      </c>
      <c r="F25" s="81"/>
      <c r="G25" s="81"/>
      <c r="H25" s="109"/>
      <c r="I25" s="229">
        <v>250000</v>
      </c>
      <c r="J25" s="162"/>
    </row>
    <row r="26" spans="1:13" ht="28.5" hidden="1" customHeight="1">
      <c r="A26" s="36"/>
      <c r="B26" s="58"/>
      <c r="C26" s="56"/>
      <c r="D26" s="14"/>
      <c r="E26" s="81" t="s">
        <v>205</v>
      </c>
      <c r="F26" s="109"/>
      <c r="G26" s="109"/>
      <c r="H26" s="109"/>
      <c r="I26" s="229">
        <v>800000</v>
      </c>
      <c r="J26" s="162"/>
    </row>
    <row r="27" spans="1:13" ht="41.4" hidden="1" customHeight="1">
      <c r="A27" s="36"/>
      <c r="B27" s="58"/>
      <c r="C27" s="56"/>
      <c r="D27" s="14"/>
      <c r="E27" s="81" t="s">
        <v>230</v>
      </c>
      <c r="F27" s="109"/>
      <c r="G27" s="109"/>
      <c r="H27" s="109"/>
      <c r="I27" s="229">
        <v>100000</v>
      </c>
      <c r="J27" s="162"/>
    </row>
    <row r="28" spans="1:13" ht="28.2" hidden="1" customHeight="1">
      <c r="A28" s="35"/>
      <c r="B28" s="57"/>
      <c r="C28" s="57"/>
      <c r="D28" s="17"/>
      <c r="E28" s="81" t="s">
        <v>106</v>
      </c>
      <c r="F28" s="81"/>
      <c r="G28" s="81"/>
      <c r="H28" s="81"/>
      <c r="I28" s="229">
        <v>100000</v>
      </c>
      <c r="J28" s="162"/>
    </row>
    <row r="29" spans="1:13" ht="7.95" hidden="1" customHeight="1">
      <c r="A29" s="37"/>
      <c r="B29" s="57"/>
      <c r="C29" s="57"/>
      <c r="D29" s="17"/>
      <c r="E29" s="14"/>
      <c r="F29" s="14"/>
      <c r="G29" s="14"/>
      <c r="H29" s="14"/>
      <c r="I29" s="229"/>
      <c r="J29" s="80"/>
    </row>
    <row r="30" spans="1:13" ht="51" hidden="1" customHeight="1">
      <c r="A30" s="186" t="s">
        <v>222</v>
      </c>
      <c r="B30" s="192">
        <v>7351</v>
      </c>
      <c r="C30" s="55" t="s">
        <v>9</v>
      </c>
      <c r="D30" s="41" t="s">
        <v>223</v>
      </c>
      <c r="E30" s="14"/>
      <c r="F30" s="14"/>
      <c r="G30" s="14"/>
      <c r="H30" s="14"/>
      <c r="I30" s="228">
        <f>I31</f>
        <v>200000</v>
      </c>
      <c r="J30" s="80"/>
    </row>
    <row r="31" spans="1:13" ht="35.700000000000003" hidden="1" customHeight="1">
      <c r="A31" s="37"/>
      <c r="B31" s="57"/>
      <c r="C31" s="57"/>
      <c r="D31" s="17"/>
      <c r="E31" s="41" t="s">
        <v>223</v>
      </c>
      <c r="F31" s="14"/>
      <c r="G31" s="14"/>
      <c r="H31" s="14"/>
      <c r="I31" s="229">
        <v>200000</v>
      </c>
      <c r="J31" s="80"/>
    </row>
    <row r="32" spans="1:13" ht="7.2" hidden="1" customHeight="1">
      <c r="A32" s="37"/>
      <c r="B32" s="57"/>
      <c r="C32" s="57"/>
      <c r="D32" s="17"/>
      <c r="E32" s="14"/>
      <c r="F32" s="14"/>
      <c r="G32" s="14"/>
      <c r="H32" s="14"/>
      <c r="I32" s="229"/>
      <c r="J32" s="80"/>
    </row>
    <row r="33" spans="1:11" ht="33.450000000000003" hidden="1" customHeight="1">
      <c r="A33" s="32" t="s">
        <v>97</v>
      </c>
      <c r="B33" s="77" t="s">
        <v>98</v>
      </c>
      <c r="C33" s="77" t="s">
        <v>99</v>
      </c>
      <c r="D33" s="14" t="s">
        <v>100</v>
      </c>
      <c r="E33" s="14"/>
      <c r="F33" s="14"/>
      <c r="G33" s="14"/>
      <c r="H33" s="14"/>
      <c r="I33" s="228">
        <f>SUM(I34:I34)</f>
        <v>14208615</v>
      </c>
      <c r="J33" s="79"/>
    </row>
    <row r="34" spans="1:11" ht="37.5" hidden="1" customHeight="1">
      <c r="A34" s="37"/>
      <c r="B34" s="57"/>
      <c r="C34" s="76"/>
      <c r="D34" s="17"/>
      <c r="E34" s="81" t="s">
        <v>120</v>
      </c>
      <c r="F34" s="81"/>
      <c r="G34" s="81"/>
      <c r="H34" s="14"/>
      <c r="I34" s="230">
        <v>14208615</v>
      </c>
      <c r="J34" s="166"/>
    </row>
    <row r="35" spans="1:11" ht="7.2" hidden="1" customHeight="1">
      <c r="A35" s="37"/>
      <c r="B35" s="57"/>
      <c r="C35" s="76"/>
      <c r="D35" s="17"/>
      <c r="E35" s="14"/>
      <c r="F35" s="14"/>
      <c r="G35" s="14"/>
      <c r="H35" s="14"/>
      <c r="I35" s="229"/>
      <c r="J35" s="80"/>
    </row>
    <row r="36" spans="1:11" ht="37.35" hidden="1" customHeight="1">
      <c r="A36" s="186" t="s">
        <v>200</v>
      </c>
      <c r="B36" s="55" t="s">
        <v>201</v>
      </c>
      <c r="C36" s="55" t="s">
        <v>9</v>
      </c>
      <c r="D36" s="41" t="s">
        <v>206</v>
      </c>
      <c r="E36" s="41"/>
      <c r="F36" s="14"/>
      <c r="G36" s="14"/>
      <c r="H36" s="14"/>
      <c r="I36" s="228">
        <f>SUM(I37:I38)</f>
        <v>1000000</v>
      </c>
      <c r="J36" s="80"/>
    </row>
    <row r="37" spans="1:11" ht="39.450000000000003" hidden="1" customHeight="1">
      <c r="A37" s="176"/>
      <c r="B37" s="54"/>
      <c r="C37" s="54"/>
      <c r="D37" s="39"/>
      <c r="E37" s="118" t="s">
        <v>202</v>
      </c>
      <c r="F37" s="14"/>
      <c r="G37" s="14"/>
      <c r="H37" s="14"/>
      <c r="I37" s="229">
        <v>440000</v>
      </c>
      <c r="J37" s="80"/>
    </row>
    <row r="38" spans="1:11" ht="39.9" hidden="1" customHeight="1">
      <c r="A38" s="176"/>
      <c r="B38" s="54"/>
      <c r="C38" s="187"/>
      <c r="D38" s="39"/>
      <c r="E38" s="118" t="s">
        <v>203</v>
      </c>
      <c r="F38" s="14"/>
      <c r="G38" s="14"/>
      <c r="H38" s="14"/>
      <c r="I38" s="229">
        <v>560000</v>
      </c>
      <c r="J38" s="80"/>
    </row>
    <row r="39" spans="1:11" ht="7.2" hidden="1" customHeight="1">
      <c r="A39" s="37"/>
      <c r="B39" s="57"/>
      <c r="C39" s="76"/>
      <c r="D39" s="17"/>
      <c r="E39" s="14"/>
      <c r="F39" s="14"/>
      <c r="G39" s="14"/>
      <c r="H39" s="14"/>
      <c r="I39" s="229"/>
      <c r="J39" s="80"/>
    </row>
    <row r="40" spans="1:11" ht="34.200000000000003" hidden="1" customHeight="1">
      <c r="A40" s="171" t="s">
        <v>175</v>
      </c>
      <c r="B40" s="88">
        <v>7670</v>
      </c>
      <c r="C40" s="89" t="s">
        <v>73</v>
      </c>
      <c r="D40" s="86" t="s">
        <v>104</v>
      </c>
      <c r="E40" s="14"/>
      <c r="F40" s="14"/>
      <c r="G40" s="14"/>
      <c r="H40" s="14"/>
      <c r="I40" s="228">
        <f>SUM(I41:I42)</f>
        <v>1200000</v>
      </c>
      <c r="J40" s="80"/>
    </row>
    <row r="41" spans="1:11" ht="35.700000000000003" hidden="1" customHeight="1">
      <c r="A41" s="37"/>
      <c r="B41" s="57"/>
      <c r="C41" s="76"/>
      <c r="D41" s="17"/>
      <c r="E41" s="81" t="s">
        <v>176</v>
      </c>
      <c r="F41" s="14"/>
      <c r="G41" s="14"/>
      <c r="H41" s="14"/>
      <c r="I41" s="229">
        <v>200000</v>
      </c>
      <c r="J41" s="80"/>
    </row>
    <row r="42" spans="1:11" ht="35.700000000000003" hidden="1" customHeight="1">
      <c r="A42" s="37"/>
      <c r="B42" s="57"/>
      <c r="C42" s="76"/>
      <c r="D42" s="17"/>
      <c r="E42" s="81" t="s">
        <v>247</v>
      </c>
      <c r="F42" s="14"/>
      <c r="G42" s="14"/>
      <c r="H42" s="14"/>
      <c r="I42" s="229">
        <v>1000000</v>
      </c>
      <c r="J42" s="80"/>
    </row>
    <row r="43" spans="1:11" ht="7.65" hidden="1" customHeight="1">
      <c r="A43" s="37"/>
      <c r="B43" s="57"/>
      <c r="C43" s="76"/>
      <c r="D43" s="17"/>
      <c r="E43" s="81"/>
      <c r="F43" s="14"/>
      <c r="G43" s="14"/>
      <c r="H43" s="14"/>
      <c r="I43" s="231"/>
      <c r="J43" s="80"/>
    </row>
    <row r="44" spans="1:11" ht="77.25" hidden="1" customHeight="1">
      <c r="A44" s="176" t="s">
        <v>182</v>
      </c>
      <c r="B44" s="54">
        <v>7700</v>
      </c>
      <c r="C44" s="54" t="s">
        <v>183</v>
      </c>
      <c r="D44" s="177" t="s">
        <v>184</v>
      </c>
      <c r="E44" s="41"/>
      <c r="F44" s="14"/>
      <c r="G44" s="14"/>
      <c r="H44" s="14"/>
      <c r="I44" s="232">
        <f>I45</f>
        <v>201710</v>
      </c>
      <c r="J44" s="80"/>
    </row>
    <row r="45" spans="1:11" ht="56.25" hidden="1" customHeight="1">
      <c r="A45" s="178"/>
      <c r="B45" s="54"/>
      <c r="C45" s="54"/>
      <c r="D45" s="39"/>
      <c r="E45" s="41" t="s">
        <v>185</v>
      </c>
      <c r="F45" s="14"/>
      <c r="G45" s="14"/>
      <c r="H45" s="14"/>
      <c r="I45" s="231">
        <v>201710</v>
      </c>
      <c r="J45" s="80"/>
    </row>
    <row r="46" spans="1:11" ht="7.2" hidden="1" customHeight="1">
      <c r="A46" s="37"/>
      <c r="B46" s="57"/>
      <c r="C46" s="76"/>
      <c r="D46" s="17"/>
      <c r="E46" s="14"/>
      <c r="F46" s="14"/>
      <c r="G46" s="14"/>
      <c r="H46" s="14"/>
      <c r="I46" s="229"/>
      <c r="J46" s="80"/>
    </row>
    <row r="47" spans="1:11" ht="23.85" customHeight="1">
      <c r="A47" s="124" t="s">
        <v>11</v>
      </c>
      <c r="B47" s="130"/>
      <c r="C47" s="131"/>
      <c r="D47" s="126" t="s">
        <v>12</v>
      </c>
      <c r="E47" s="132"/>
      <c r="F47" s="132"/>
      <c r="G47" s="132"/>
      <c r="H47" s="132"/>
      <c r="I47" s="227">
        <f>I48</f>
        <v>2307889.46</v>
      </c>
      <c r="J47" s="128"/>
      <c r="K47" s="84">
        <v>1</v>
      </c>
    </row>
    <row r="48" spans="1:11" ht="22.95" customHeight="1">
      <c r="A48" s="28" t="s">
        <v>13</v>
      </c>
      <c r="B48" s="54"/>
      <c r="C48" s="55"/>
      <c r="D48" s="6" t="s">
        <v>12</v>
      </c>
      <c r="E48" s="14"/>
      <c r="F48" s="14"/>
      <c r="G48" s="14"/>
      <c r="H48" s="14"/>
      <c r="I48" s="228">
        <f>I50+I53+I73+I57</f>
        <v>2307889.46</v>
      </c>
      <c r="J48" s="79"/>
      <c r="K48" s="84">
        <v>1</v>
      </c>
    </row>
    <row r="49" spans="1:11" ht="6.6" customHeight="1">
      <c r="A49" s="35"/>
      <c r="B49" s="57"/>
      <c r="C49" s="57"/>
      <c r="D49" s="17"/>
      <c r="E49" s="14"/>
      <c r="F49" s="14"/>
      <c r="G49" s="14"/>
      <c r="H49" s="14"/>
      <c r="I49" s="229"/>
      <c r="J49" s="80"/>
      <c r="K49" s="84">
        <v>1</v>
      </c>
    </row>
    <row r="50" spans="1:11" ht="24.9" hidden="1" customHeight="1">
      <c r="A50" s="28" t="s">
        <v>14</v>
      </c>
      <c r="B50" s="54">
        <v>1010</v>
      </c>
      <c r="C50" s="55" t="s">
        <v>15</v>
      </c>
      <c r="D50" s="15" t="s">
        <v>16</v>
      </c>
      <c r="E50" s="14"/>
      <c r="F50" s="14"/>
      <c r="G50" s="14"/>
      <c r="H50" s="14"/>
      <c r="I50" s="228">
        <f>SUM(I51:I51)</f>
        <v>162180</v>
      </c>
      <c r="J50" s="79"/>
    </row>
    <row r="51" spans="1:11" ht="37.35" hidden="1" customHeight="1">
      <c r="A51" s="35"/>
      <c r="B51" s="57"/>
      <c r="C51" s="57"/>
      <c r="D51" s="17"/>
      <c r="E51" s="118" t="s">
        <v>117</v>
      </c>
      <c r="F51" s="118"/>
      <c r="G51" s="118"/>
      <c r="H51" s="10"/>
      <c r="I51" s="229">
        <v>162180</v>
      </c>
      <c r="J51" s="162"/>
    </row>
    <row r="52" spans="1:11" ht="8.6999999999999993" hidden="1" customHeight="1">
      <c r="A52" s="35"/>
      <c r="B52" s="57"/>
      <c r="C52" s="57"/>
      <c r="D52" s="17"/>
      <c r="E52" s="22"/>
      <c r="F52" s="22"/>
      <c r="G52" s="22"/>
      <c r="H52" s="22"/>
      <c r="I52" s="229"/>
      <c r="J52" s="80"/>
    </row>
    <row r="53" spans="1:11" ht="53.7" customHeight="1">
      <c r="A53" s="36" t="s">
        <v>224</v>
      </c>
      <c r="B53" s="56">
        <v>1021</v>
      </c>
      <c r="C53" s="56" t="s">
        <v>17</v>
      </c>
      <c r="D53" s="7" t="s">
        <v>225</v>
      </c>
      <c r="E53" s="22"/>
      <c r="F53" s="22"/>
      <c r="G53" s="22"/>
      <c r="H53" s="22"/>
      <c r="I53" s="228">
        <f>SUM(I54:I55)</f>
        <v>119018.8</v>
      </c>
      <c r="J53" s="79"/>
      <c r="K53" s="84">
        <v>1</v>
      </c>
    </row>
    <row r="54" spans="1:11" ht="35.700000000000003" customHeight="1">
      <c r="A54" s="35"/>
      <c r="B54" s="57"/>
      <c r="C54" s="57"/>
      <c r="D54" s="15"/>
      <c r="E54" s="10" t="s">
        <v>118</v>
      </c>
      <c r="F54" s="10"/>
      <c r="G54" s="10"/>
      <c r="H54" s="10"/>
      <c r="I54" s="229">
        <v>69068.800000000003</v>
      </c>
      <c r="J54" s="162"/>
      <c r="K54" s="84">
        <v>1</v>
      </c>
    </row>
    <row r="55" spans="1:11" ht="32.1" hidden="1" customHeight="1">
      <c r="A55" s="35"/>
      <c r="B55" s="57"/>
      <c r="C55" s="57"/>
      <c r="D55" s="15"/>
      <c r="E55" s="10" t="s">
        <v>254</v>
      </c>
      <c r="F55" s="10"/>
      <c r="G55" s="10"/>
      <c r="H55" s="10"/>
      <c r="I55" s="229">
        <v>49950</v>
      </c>
      <c r="J55" s="162"/>
    </row>
    <row r="56" spans="1:11" ht="9" customHeight="1">
      <c r="A56" s="35"/>
      <c r="B56" s="57"/>
      <c r="C56" s="57"/>
      <c r="D56" s="15"/>
      <c r="E56" s="184"/>
      <c r="F56" s="22"/>
      <c r="G56" s="22"/>
      <c r="H56" s="22"/>
      <c r="I56" s="229"/>
      <c r="J56" s="162"/>
      <c r="K56" s="84">
        <v>1</v>
      </c>
    </row>
    <row r="57" spans="1:11" ht="27.45" customHeight="1">
      <c r="A57" s="119" t="s">
        <v>137</v>
      </c>
      <c r="B57" s="115">
        <v>7321</v>
      </c>
      <c r="C57" s="120" t="s">
        <v>9</v>
      </c>
      <c r="D57" s="155" t="s">
        <v>138</v>
      </c>
      <c r="E57" s="10"/>
      <c r="F57" s="10"/>
      <c r="G57" s="10"/>
      <c r="H57" s="10"/>
      <c r="I57" s="228">
        <f>SUM(I58:I71)</f>
        <v>733960.22</v>
      </c>
      <c r="J57" s="79"/>
      <c r="K57" s="84">
        <v>1</v>
      </c>
    </row>
    <row r="58" spans="1:11" ht="37.35" hidden="1" customHeight="1">
      <c r="A58" s="35"/>
      <c r="B58" s="57"/>
      <c r="C58" s="57"/>
      <c r="D58" s="17"/>
      <c r="E58" s="90" t="s">
        <v>154</v>
      </c>
      <c r="F58" s="90"/>
      <c r="G58" s="90"/>
      <c r="H58" s="10"/>
      <c r="I58" s="229">
        <v>4860</v>
      </c>
      <c r="J58" s="162"/>
    </row>
    <row r="59" spans="1:11" ht="37.35" hidden="1" customHeight="1">
      <c r="A59" s="35"/>
      <c r="B59" s="57"/>
      <c r="C59" s="57"/>
      <c r="D59" s="17"/>
      <c r="E59" s="90" t="s">
        <v>140</v>
      </c>
      <c r="F59" s="90"/>
      <c r="G59" s="90"/>
      <c r="H59" s="10"/>
      <c r="I59" s="229">
        <v>6480</v>
      </c>
      <c r="J59" s="162"/>
    </row>
    <row r="60" spans="1:11" ht="37.35" hidden="1" customHeight="1">
      <c r="A60" s="35"/>
      <c r="B60" s="57"/>
      <c r="C60" s="57"/>
      <c r="D60" s="17"/>
      <c r="E60" s="90" t="s">
        <v>139</v>
      </c>
      <c r="F60" s="90"/>
      <c r="G60" s="90"/>
      <c r="H60" s="10"/>
      <c r="I60" s="229">
        <v>1620</v>
      </c>
      <c r="J60" s="162"/>
    </row>
    <row r="61" spans="1:11" ht="37.35" hidden="1" customHeight="1">
      <c r="A61" s="35"/>
      <c r="B61" s="57"/>
      <c r="C61" s="57"/>
      <c r="D61" s="17"/>
      <c r="E61" s="90" t="s">
        <v>255</v>
      </c>
      <c r="F61" s="90"/>
      <c r="G61" s="90"/>
      <c r="H61" s="10"/>
      <c r="I61" s="229">
        <v>24000</v>
      </c>
      <c r="J61" s="162"/>
    </row>
    <row r="62" spans="1:11" ht="37.35" hidden="1" customHeight="1">
      <c r="A62" s="35"/>
      <c r="B62" s="57"/>
      <c r="C62" s="57"/>
      <c r="D62" s="17"/>
      <c r="E62" s="90" t="s">
        <v>256</v>
      </c>
      <c r="F62" s="90"/>
      <c r="G62" s="90"/>
      <c r="H62" s="10"/>
      <c r="I62" s="229">
        <v>24000</v>
      </c>
      <c r="J62" s="162"/>
    </row>
    <row r="63" spans="1:11" ht="37.35" hidden="1" customHeight="1">
      <c r="A63" s="35"/>
      <c r="B63" s="57"/>
      <c r="C63" s="57"/>
      <c r="D63" s="17"/>
      <c r="E63" s="90" t="s">
        <v>231</v>
      </c>
      <c r="F63" s="90"/>
      <c r="G63" s="90"/>
      <c r="H63" s="10"/>
      <c r="I63" s="229">
        <v>57492</v>
      </c>
      <c r="J63" s="162"/>
    </row>
    <row r="64" spans="1:11" ht="36" hidden="1" customHeight="1">
      <c r="A64" s="35"/>
      <c r="B64" s="57"/>
      <c r="C64" s="57"/>
      <c r="D64" s="17"/>
      <c r="E64" s="10" t="s">
        <v>232</v>
      </c>
      <c r="F64" s="10"/>
      <c r="G64" s="10"/>
      <c r="H64" s="10"/>
      <c r="I64" s="229">
        <v>49566</v>
      </c>
      <c r="J64" s="162"/>
    </row>
    <row r="65" spans="1:11" ht="55.5" hidden="1" customHeight="1">
      <c r="A65" s="35"/>
      <c r="B65" s="57"/>
      <c r="C65" s="57"/>
      <c r="D65" s="17"/>
      <c r="E65" s="159" t="s">
        <v>144</v>
      </c>
      <c r="F65" s="159"/>
      <c r="G65" s="159"/>
      <c r="H65" s="10"/>
      <c r="I65" s="229">
        <v>49410</v>
      </c>
      <c r="J65" s="162"/>
    </row>
    <row r="66" spans="1:11" ht="40.950000000000003" customHeight="1">
      <c r="A66" s="35"/>
      <c r="B66" s="57"/>
      <c r="C66" s="57"/>
      <c r="D66" s="17"/>
      <c r="E66" s="160" t="s">
        <v>155</v>
      </c>
      <c r="F66" s="160"/>
      <c r="G66" s="160"/>
      <c r="H66" s="10"/>
      <c r="I66" s="229">
        <v>218605.02</v>
      </c>
      <c r="J66" s="162"/>
      <c r="K66" s="84">
        <v>1</v>
      </c>
    </row>
    <row r="67" spans="1:11" ht="40.950000000000003" hidden="1" customHeight="1">
      <c r="A67" s="35"/>
      <c r="B67" s="57"/>
      <c r="C67" s="57"/>
      <c r="D67" s="17"/>
      <c r="E67" s="159" t="s">
        <v>145</v>
      </c>
      <c r="F67" s="159"/>
      <c r="G67" s="159"/>
      <c r="H67" s="10"/>
      <c r="I67" s="229">
        <v>49410</v>
      </c>
      <c r="J67" s="162"/>
    </row>
    <row r="68" spans="1:11" ht="56.1" hidden="1" customHeight="1">
      <c r="A68" s="35"/>
      <c r="B68" s="57"/>
      <c r="C68" s="57"/>
      <c r="D68" s="17"/>
      <c r="E68" s="159" t="s">
        <v>143</v>
      </c>
      <c r="F68" s="159"/>
      <c r="G68" s="159"/>
      <c r="H68" s="10"/>
      <c r="I68" s="229">
        <v>6480</v>
      </c>
      <c r="J68" s="162"/>
    </row>
    <row r="69" spans="1:11" ht="34.65" customHeight="1">
      <c r="A69" s="35"/>
      <c r="B69" s="57"/>
      <c r="C69" s="57"/>
      <c r="D69" s="17"/>
      <c r="E69" s="159" t="s">
        <v>259</v>
      </c>
      <c r="F69" s="159"/>
      <c r="G69" s="159"/>
      <c r="H69" s="10"/>
      <c r="I69" s="229">
        <v>88034.59</v>
      </c>
      <c r="J69" s="162"/>
      <c r="K69" s="84">
        <v>1</v>
      </c>
    </row>
    <row r="70" spans="1:11" ht="38.1" customHeight="1">
      <c r="A70" s="35"/>
      <c r="B70" s="57"/>
      <c r="C70" s="57"/>
      <c r="D70" s="17"/>
      <c r="E70" s="159" t="s">
        <v>147</v>
      </c>
      <c r="F70" s="159"/>
      <c r="G70" s="159"/>
      <c r="H70" s="10"/>
      <c r="I70" s="229">
        <v>114138.61</v>
      </c>
      <c r="J70" s="162"/>
      <c r="K70" s="84">
        <v>1</v>
      </c>
    </row>
    <row r="71" spans="1:11" ht="41.4" customHeight="1">
      <c r="A71" s="35"/>
      <c r="B71" s="57"/>
      <c r="C71" s="57"/>
      <c r="D71" s="17"/>
      <c r="E71" s="159" t="s">
        <v>233</v>
      </c>
      <c r="F71" s="159"/>
      <c r="G71" s="159"/>
      <c r="H71" s="10"/>
      <c r="I71" s="229">
        <v>39864</v>
      </c>
      <c r="J71" s="162"/>
      <c r="K71" s="84">
        <v>1</v>
      </c>
    </row>
    <row r="72" spans="1:11" ht="11.1" customHeight="1">
      <c r="A72" s="35"/>
      <c r="B72" s="57"/>
      <c r="C72" s="57"/>
      <c r="D72" s="17"/>
      <c r="E72" s="159"/>
      <c r="F72" s="159"/>
      <c r="G72" s="159"/>
      <c r="H72" s="10"/>
      <c r="I72" s="229"/>
      <c r="J72" s="162"/>
      <c r="K72" s="84">
        <v>1</v>
      </c>
    </row>
    <row r="73" spans="1:11" ht="55.2" customHeight="1">
      <c r="A73" s="119" t="s">
        <v>131</v>
      </c>
      <c r="B73" s="115">
        <v>8110</v>
      </c>
      <c r="C73" s="120" t="s">
        <v>132</v>
      </c>
      <c r="D73" s="116" t="s">
        <v>133</v>
      </c>
      <c r="E73" s="10"/>
      <c r="F73" s="10"/>
      <c r="G73" s="10"/>
      <c r="H73" s="10"/>
      <c r="I73" s="228">
        <f>SUM(I74:I77)</f>
        <v>1292730.44</v>
      </c>
      <c r="J73" s="79"/>
      <c r="K73" s="84">
        <v>1</v>
      </c>
    </row>
    <row r="74" spans="1:11" ht="37.5" customHeight="1">
      <c r="A74" s="35"/>
      <c r="B74" s="57"/>
      <c r="C74" s="57"/>
      <c r="D74" s="17"/>
      <c r="E74" s="24" t="s">
        <v>151</v>
      </c>
      <c r="F74" s="24"/>
      <c r="G74" s="24"/>
      <c r="H74" s="10"/>
      <c r="I74" s="229">
        <v>299999.24</v>
      </c>
      <c r="J74" s="162"/>
      <c r="K74" s="84">
        <v>1</v>
      </c>
    </row>
    <row r="75" spans="1:11" ht="37.5" customHeight="1">
      <c r="A75" s="35"/>
      <c r="B75" s="57"/>
      <c r="C75" s="57"/>
      <c r="D75" s="17"/>
      <c r="E75" s="159" t="s">
        <v>150</v>
      </c>
      <c r="F75" s="159"/>
      <c r="G75" s="159"/>
      <c r="H75" s="10"/>
      <c r="I75" s="229">
        <v>221705.2</v>
      </c>
      <c r="J75" s="162"/>
      <c r="K75" s="84">
        <v>1</v>
      </c>
    </row>
    <row r="76" spans="1:11" ht="37.5" hidden="1" customHeight="1">
      <c r="A76" s="35"/>
      <c r="B76" s="57"/>
      <c r="C76" s="57"/>
      <c r="D76" s="17"/>
      <c r="E76" s="159" t="s">
        <v>152</v>
      </c>
      <c r="F76" s="159"/>
      <c r="G76" s="159"/>
      <c r="H76" s="10"/>
      <c r="I76" s="229">
        <v>277818</v>
      </c>
      <c r="J76" s="162"/>
    </row>
    <row r="77" spans="1:11" ht="37.5" hidden="1" customHeight="1">
      <c r="A77" s="35"/>
      <c r="B77" s="57"/>
      <c r="C77" s="57"/>
      <c r="D77" s="17"/>
      <c r="E77" s="159" t="s">
        <v>153</v>
      </c>
      <c r="F77" s="159"/>
      <c r="G77" s="159"/>
      <c r="H77" s="10"/>
      <c r="I77" s="229">
        <v>493208</v>
      </c>
      <c r="J77" s="162"/>
    </row>
    <row r="78" spans="1:11" ht="8.6999999999999993" customHeight="1">
      <c r="A78" s="35"/>
      <c r="B78" s="57"/>
      <c r="C78" s="57"/>
      <c r="D78" s="17"/>
      <c r="E78" s="159"/>
      <c r="F78" s="159"/>
      <c r="G78" s="159"/>
      <c r="H78" s="22"/>
      <c r="I78" s="229"/>
      <c r="J78" s="80"/>
      <c r="K78" s="84">
        <v>1</v>
      </c>
    </row>
    <row r="79" spans="1:11" ht="31.65" customHeight="1">
      <c r="A79" s="124" t="s">
        <v>11</v>
      </c>
      <c r="B79" s="130"/>
      <c r="C79" s="131"/>
      <c r="D79" s="126" t="s">
        <v>298</v>
      </c>
      <c r="E79" s="217"/>
      <c r="F79" s="218"/>
      <c r="G79" s="218"/>
      <c r="H79" s="135"/>
      <c r="I79" s="227">
        <f>I80</f>
        <v>9953675.540000001</v>
      </c>
      <c r="J79" s="219"/>
      <c r="K79" s="84">
        <v>1</v>
      </c>
    </row>
    <row r="80" spans="1:11" ht="30.45" customHeight="1">
      <c r="A80" s="210" t="s">
        <v>13</v>
      </c>
      <c r="B80" s="211"/>
      <c r="C80" s="212"/>
      <c r="D80" s="213" t="s">
        <v>298</v>
      </c>
      <c r="E80" s="41"/>
      <c r="F80" s="159"/>
      <c r="G80" s="159"/>
      <c r="H80" s="22"/>
      <c r="I80" s="228">
        <f>I82+I86+I94+I98+I121+I124+I90</f>
        <v>9953675.540000001</v>
      </c>
      <c r="J80" s="80"/>
      <c r="K80" s="84">
        <v>1</v>
      </c>
    </row>
    <row r="81" spans="1:11" ht="11.1" customHeight="1">
      <c r="A81" s="178"/>
      <c r="B81" s="54"/>
      <c r="C81" s="54"/>
      <c r="D81" s="39"/>
      <c r="E81" s="41"/>
      <c r="F81" s="159"/>
      <c r="G81" s="159"/>
      <c r="H81" s="22"/>
      <c r="I81" s="229"/>
      <c r="J81" s="80"/>
      <c r="K81" s="84">
        <v>1</v>
      </c>
    </row>
    <row r="82" spans="1:11" ht="32.1" hidden="1" customHeight="1">
      <c r="A82" s="28" t="s">
        <v>14</v>
      </c>
      <c r="B82" s="54">
        <v>1010</v>
      </c>
      <c r="C82" s="55" t="s">
        <v>15</v>
      </c>
      <c r="D82" s="15" t="s">
        <v>16</v>
      </c>
      <c r="E82" s="10"/>
      <c r="F82" s="159"/>
      <c r="G82" s="159"/>
      <c r="H82" s="22"/>
      <c r="I82" s="228">
        <f>SUM(I83:I84)</f>
        <v>350470</v>
      </c>
      <c r="J82" s="80"/>
    </row>
    <row r="83" spans="1:11" ht="39.9" hidden="1" customHeight="1">
      <c r="A83" s="28"/>
      <c r="B83" s="54"/>
      <c r="C83" s="55"/>
      <c r="D83" s="15"/>
      <c r="E83" s="10" t="s">
        <v>245</v>
      </c>
      <c r="F83" s="159"/>
      <c r="G83" s="159"/>
      <c r="H83" s="22"/>
      <c r="I83" s="229">
        <v>312650</v>
      </c>
      <c r="J83" s="80"/>
    </row>
    <row r="84" spans="1:11" ht="38.1" hidden="1" customHeight="1">
      <c r="A84" s="214"/>
      <c r="B84" s="200"/>
      <c r="C84" s="200"/>
      <c r="D84" s="15"/>
      <c r="E84" s="10" t="s">
        <v>117</v>
      </c>
      <c r="F84" s="159"/>
      <c r="G84" s="159"/>
      <c r="H84" s="22"/>
      <c r="I84" s="229">
        <v>37820</v>
      </c>
      <c r="J84" s="80"/>
    </row>
    <row r="85" spans="1:11" ht="9.15" hidden="1" customHeight="1">
      <c r="A85" s="214"/>
      <c r="B85" s="200"/>
      <c r="C85" s="200"/>
      <c r="D85" s="15"/>
      <c r="E85" s="11"/>
      <c r="F85" s="159"/>
      <c r="G85" s="159"/>
      <c r="H85" s="22"/>
      <c r="I85" s="229"/>
      <c r="J85" s="80"/>
    </row>
    <row r="86" spans="1:11" ht="36" customHeight="1">
      <c r="A86" s="32" t="s">
        <v>224</v>
      </c>
      <c r="B86" s="77">
        <v>1021</v>
      </c>
      <c r="C86" s="77" t="s">
        <v>17</v>
      </c>
      <c r="D86" s="10" t="s">
        <v>225</v>
      </c>
      <c r="E86" s="11"/>
      <c r="F86" s="159"/>
      <c r="G86" s="159"/>
      <c r="H86" s="22"/>
      <c r="I86" s="228">
        <f>SUM(I87:I88)</f>
        <v>151821.20000000001</v>
      </c>
      <c r="J86" s="80"/>
      <c r="K86" s="84">
        <v>1</v>
      </c>
    </row>
    <row r="87" spans="1:11" ht="36" customHeight="1">
      <c r="A87" s="32"/>
      <c r="B87" s="77"/>
      <c r="C87" s="77"/>
      <c r="D87" s="10"/>
      <c r="E87" s="10" t="s">
        <v>308</v>
      </c>
      <c r="F87" s="159"/>
      <c r="G87" s="159"/>
      <c r="H87" s="22"/>
      <c r="I87" s="229">
        <v>20890</v>
      </c>
      <c r="J87" s="80"/>
      <c r="K87" s="84">
        <v>1</v>
      </c>
    </row>
    <row r="88" spans="1:11" ht="37.35" customHeight="1">
      <c r="A88" s="214"/>
      <c r="B88" s="200"/>
      <c r="C88" s="200"/>
      <c r="D88" s="15"/>
      <c r="E88" s="10" t="s">
        <v>118</v>
      </c>
      <c r="F88" s="159"/>
      <c r="G88" s="159"/>
      <c r="H88" s="22"/>
      <c r="I88" s="229">
        <v>130931.2</v>
      </c>
      <c r="J88" s="80"/>
      <c r="K88" s="84">
        <v>1</v>
      </c>
    </row>
    <row r="89" spans="1:11" ht="11.1" customHeight="1">
      <c r="A89" s="205"/>
      <c r="B89" s="54"/>
      <c r="C89" s="55"/>
      <c r="D89" s="41"/>
      <c r="E89" s="41"/>
      <c r="F89" s="159"/>
      <c r="G89" s="159"/>
      <c r="H89" s="22"/>
      <c r="I89" s="229"/>
      <c r="J89" s="80"/>
      <c r="K89" s="84">
        <v>1</v>
      </c>
    </row>
    <row r="90" spans="1:11" ht="86.4" customHeight="1">
      <c r="A90" s="205" t="s">
        <v>309</v>
      </c>
      <c r="B90" s="54">
        <v>1182</v>
      </c>
      <c r="C90" s="55" t="s">
        <v>227</v>
      </c>
      <c r="D90" s="236" t="s">
        <v>310</v>
      </c>
      <c r="E90" s="41"/>
      <c r="F90" s="159"/>
      <c r="G90" s="159"/>
      <c r="H90" s="22"/>
      <c r="I90" s="228">
        <f>SUM(I91:I92)</f>
        <v>866256</v>
      </c>
      <c r="J90" s="80"/>
      <c r="K90" s="84">
        <v>1</v>
      </c>
    </row>
    <row r="91" spans="1:11" ht="26.85" customHeight="1">
      <c r="A91" s="205"/>
      <c r="B91" s="54"/>
      <c r="C91" s="55"/>
      <c r="D91" s="41"/>
      <c r="E91" s="41" t="s">
        <v>311</v>
      </c>
      <c r="F91" s="159"/>
      <c r="G91" s="159"/>
      <c r="H91" s="22"/>
      <c r="I91" s="229">
        <v>842193</v>
      </c>
      <c r="J91" s="80"/>
      <c r="K91" s="84">
        <v>1</v>
      </c>
    </row>
    <row r="92" spans="1:11" ht="24.45" customHeight="1">
      <c r="A92" s="205"/>
      <c r="B92" s="54"/>
      <c r="C92" s="55"/>
      <c r="D92" s="41"/>
      <c r="E92" s="41" t="s">
        <v>312</v>
      </c>
      <c r="F92" s="159"/>
      <c r="G92" s="159"/>
      <c r="H92" s="22"/>
      <c r="I92" s="229">
        <v>24063</v>
      </c>
      <c r="J92" s="80"/>
      <c r="K92" s="84">
        <v>1</v>
      </c>
    </row>
    <row r="93" spans="1:11" ht="11.1" customHeight="1">
      <c r="A93" s="205"/>
      <c r="B93" s="54"/>
      <c r="C93" s="55"/>
      <c r="D93" s="41"/>
      <c r="E93" s="41"/>
      <c r="F93" s="159"/>
      <c r="G93" s="159"/>
      <c r="H93" s="22"/>
      <c r="I93" s="229"/>
      <c r="J93" s="80"/>
      <c r="K93" s="84">
        <v>1</v>
      </c>
    </row>
    <row r="94" spans="1:11" ht="74.849999999999994" hidden="1" customHeight="1">
      <c r="A94" s="32" t="s">
        <v>226</v>
      </c>
      <c r="B94" s="200">
        <v>1200</v>
      </c>
      <c r="C94" s="77" t="s">
        <v>227</v>
      </c>
      <c r="D94" s="11" t="s">
        <v>228</v>
      </c>
      <c r="E94" s="11"/>
      <c r="F94" s="159"/>
      <c r="G94" s="159"/>
      <c r="H94" s="22"/>
      <c r="I94" s="228">
        <f>SUM(I95:I96)</f>
        <v>359769</v>
      </c>
      <c r="J94" s="80"/>
    </row>
    <row r="95" spans="1:11" ht="53.7" hidden="1" customHeight="1">
      <c r="A95" s="214"/>
      <c r="B95" s="200"/>
      <c r="C95" s="200"/>
      <c r="D95" s="15"/>
      <c r="E95" s="11" t="s">
        <v>299</v>
      </c>
      <c r="F95" s="159"/>
      <c r="G95" s="159"/>
      <c r="H95" s="22"/>
      <c r="I95" s="229">
        <v>52466</v>
      </c>
      <c r="J95" s="80"/>
    </row>
    <row r="96" spans="1:11" ht="59.85" hidden="1" customHeight="1">
      <c r="A96" s="214"/>
      <c r="B96" s="200"/>
      <c r="C96" s="200"/>
      <c r="D96" s="15"/>
      <c r="E96" s="11" t="s">
        <v>300</v>
      </c>
      <c r="F96" s="159"/>
      <c r="G96" s="159"/>
      <c r="H96" s="22"/>
      <c r="I96" s="229">
        <v>307303</v>
      </c>
      <c r="J96" s="80"/>
    </row>
    <row r="97" spans="1:11" ht="13.2" hidden="1" customHeight="1">
      <c r="A97" s="205"/>
      <c r="B97" s="54"/>
      <c r="C97" s="55"/>
      <c r="D97" s="41"/>
      <c r="E97" s="41"/>
      <c r="F97" s="159"/>
      <c r="G97" s="159"/>
      <c r="H97" s="22"/>
      <c r="I97" s="229"/>
      <c r="J97" s="80"/>
    </row>
    <row r="98" spans="1:11" ht="32.1" customHeight="1">
      <c r="A98" s="119" t="s">
        <v>137</v>
      </c>
      <c r="B98" s="115">
        <v>7321</v>
      </c>
      <c r="C98" s="120" t="s">
        <v>9</v>
      </c>
      <c r="D98" s="215" t="s">
        <v>138</v>
      </c>
      <c r="E98" s="10"/>
      <c r="F98" s="159"/>
      <c r="G98" s="159"/>
      <c r="H98" s="22"/>
      <c r="I98" s="228">
        <f>SUM(I99:I119)</f>
        <v>7668089.7800000003</v>
      </c>
      <c r="J98" s="80"/>
      <c r="K98" s="84">
        <v>1</v>
      </c>
    </row>
    <row r="99" spans="1:11" ht="36" hidden="1">
      <c r="A99" s="214"/>
      <c r="B99" s="200"/>
      <c r="C99" s="200"/>
      <c r="D99" s="15"/>
      <c r="E99" s="90" t="s">
        <v>154</v>
      </c>
      <c r="F99" s="159"/>
      <c r="G99" s="159"/>
      <c r="H99" s="22"/>
      <c r="I99" s="229">
        <v>195140</v>
      </c>
      <c r="J99" s="80"/>
    </row>
    <row r="100" spans="1:11" ht="36" hidden="1">
      <c r="A100" s="214"/>
      <c r="B100" s="200"/>
      <c r="C100" s="200"/>
      <c r="D100" s="15"/>
      <c r="E100" s="90" t="s">
        <v>140</v>
      </c>
      <c r="F100" s="159"/>
      <c r="G100" s="159"/>
      <c r="H100" s="22"/>
      <c r="I100" s="229">
        <v>193520</v>
      </c>
      <c r="J100" s="80"/>
    </row>
    <row r="101" spans="1:11" ht="36" hidden="1">
      <c r="A101" s="214"/>
      <c r="B101" s="200"/>
      <c r="C101" s="200"/>
      <c r="D101" s="15"/>
      <c r="E101" s="90" t="s">
        <v>139</v>
      </c>
      <c r="F101" s="159"/>
      <c r="G101" s="159"/>
      <c r="H101" s="22"/>
      <c r="I101" s="229">
        <v>98380</v>
      </c>
      <c r="J101" s="80"/>
    </row>
    <row r="102" spans="1:11" ht="36" hidden="1">
      <c r="A102" s="214"/>
      <c r="B102" s="200"/>
      <c r="C102" s="200"/>
      <c r="D102" s="15"/>
      <c r="E102" s="90" t="s">
        <v>255</v>
      </c>
      <c r="F102" s="159"/>
      <c r="G102" s="159"/>
      <c r="H102" s="22"/>
      <c r="I102" s="229">
        <v>25500</v>
      </c>
      <c r="J102" s="80"/>
    </row>
    <row r="103" spans="1:11" ht="36" hidden="1">
      <c r="A103" s="214"/>
      <c r="B103" s="200"/>
      <c r="C103" s="200"/>
      <c r="D103" s="15"/>
      <c r="E103" s="90" t="s">
        <v>256</v>
      </c>
      <c r="F103" s="159"/>
      <c r="G103" s="159"/>
      <c r="H103" s="22"/>
      <c r="I103" s="229">
        <v>25500</v>
      </c>
      <c r="J103" s="80"/>
    </row>
    <row r="104" spans="1:11" ht="29.4" hidden="1" customHeight="1">
      <c r="A104" s="214"/>
      <c r="B104" s="200"/>
      <c r="C104" s="200"/>
      <c r="D104" s="15"/>
      <c r="E104" s="90" t="s">
        <v>231</v>
      </c>
      <c r="F104" s="159"/>
      <c r="G104" s="159"/>
      <c r="H104" s="22"/>
      <c r="I104" s="229">
        <v>1912508</v>
      </c>
      <c r="J104" s="80"/>
    </row>
    <row r="105" spans="1:11" ht="36" hidden="1">
      <c r="A105" s="214"/>
      <c r="B105" s="200"/>
      <c r="C105" s="200"/>
      <c r="D105" s="15"/>
      <c r="E105" s="10" t="s">
        <v>141</v>
      </c>
      <c r="F105" s="159"/>
      <c r="G105" s="159"/>
      <c r="H105" s="22"/>
      <c r="I105" s="229">
        <v>150000</v>
      </c>
      <c r="J105" s="80"/>
    </row>
    <row r="106" spans="1:11" ht="36" hidden="1">
      <c r="A106" s="214"/>
      <c r="B106" s="200"/>
      <c r="C106" s="200"/>
      <c r="D106" s="15"/>
      <c r="E106" s="10" t="s">
        <v>232</v>
      </c>
      <c r="F106" s="159"/>
      <c r="G106" s="159"/>
      <c r="H106" s="22"/>
      <c r="I106" s="229">
        <v>30434</v>
      </c>
      <c r="J106" s="80"/>
    </row>
    <row r="107" spans="1:11" ht="36" hidden="1">
      <c r="A107" s="214"/>
      <c r="B107" s="200"/>
      <c r="C107" s="200"/>
      <c r="D107" s="15"/>
      <c r="E107" s="159" t="s">
        <v>142</v>
      </c>
      <c r="F107" s="159"/>
      <c r="G107" s="159"/>
      <c r="H107" s="22"/>
      <c r="I107" s="229">
        <v>150000</v>
      </c>
      <c r="J107" s="80"/>
    </row>
    <row r="108" spans="1:11" ht="54" hidden="1">
      <c r="A108" s="214"/>
      <c r="B108" s="200"/>
      <c r="C108" s="200"/>
      <c r="D108" s="15"/>
      <c r="E108" s="159" t="s">
        <v>144</v>
      </c>
      <c r="F108" s="159"/>
      <c r="G108" s="159"/>
      <c r="H108" s="22"/>
      <c r="I108" s="229">
        <v>20590</v>
      </c>
      <c r="J108" s="80"/>
    </row>
    <row r="109" spans="1:11" ht="36">
      <c r="A109" s="214"/>
      <c r="B109" s="200"/>
      <c r="C109" s="200"/>
      <c r="D109" s="15"/>
      <c r="E109" s="159" t="s">
        <v>301</v>
      </c>
      <c r="F109" s="159"/>
      <c r="G109" s="159"/>
      <c r="H109" s="22"/>
      <c r="I109" s="229">
        <v>781546.39</v>
      </c>
      <c r="J109" s="80"/>
      <c r="K109" s="84">
        <v>1</v>
      </c>
    </row>
    <row r="110" spans="1:11" ht="36" hidden="1">
      <c r="A110" s="214"/>
      <c r="B110" s="200"/>
      <c r="C110" s="200"/>
      <c r="D110" s="15"/>
      <c r="E110" s="159" t="s">
        <v>257</v>
      </c>
      <c r="F110" s="159"/>
      <c r="G110" s="159"/>
      <c r="H110" s="22"/>
      <c r="I110" s="229">
        <v>45000</v>
      </c>
      <c r="J110" s="80"/>
    </row>
    <row r="111" spans="1:11" ht="36" hidden="1">
      <c r="A111" s="214"/>
      <c r="B111" s="200"/>
      <c r="C111" s="200"/>
      <c r="D111" s="15"/>
      <c r="E111" s="159" t="s">
        <v>145</v>
      </c>
      <c r="F111" s="159"/>
      <c r="G111" s="159"/>
      <c r="H111" s="22"/>
      <c r="I111" s="229">
        <v>20590</v>
      </c>
      <c r="J111" s="80"/>
    </row>
    <row r="112" spans="1:11" ht="36" hidden="1">
      <c r="A112" s="214"/>
      <c r="B112" s="200"/>
      <c r="C112" s="200"/>
      <c r="D112" s="15"/>
      <c r="E112" s="159" t="s">
        <v>156</v>
      </c>
      <c r="F112" s="159"/>
      <c r="G112" s="159"/>
      <c r="H112" s="22"/>
      <c r="I112" s="229">
        <v>500000</v>
      </c>
      <c r="J112" s="80"/>
    </row>
    <row r="113" spans="1:11" ht="36" hidden="1">
      <c r="A113" s="214"/>
      <c r="B113" s="200"/>
      <c r="C113" s="200"/>
      <c r="D113" s="15"/>
      <c r="E113" s="159" t="s">
        <v>143</v>
      </c>
      <c r="F113" s="159"/>
      <c r="G113" s="159"/>
      <c r="H113" s="22"/>
      <c r="I113" s="229">
        <v>193520</v>
      </c>
      <c r="J113" s="80"/>
    </row>
    <row r="114" spans="1:11" ht="54" hidden="1">
      <c r="A114" s="214"/>
      <c r="B114" s="200"/>
      <c r="C114" s="200"/>
      <c r="D114" s="15"/>
      <c r="E114" s="159" t="s">
        <v>258</v>
      </c>
      <c r="F114" s="159"/>
      <c r="G114" s="159"/>
      <c r="H114" s="22"/>
      <c r="I114" s="229">
        <v>40000</v>
      </c>
      <c r="J114" s="80"/>
    </row>
    <row r="115" spans="1:11" ht="36" hidden="1">
      <c r="A115" s="214"/>
      <c r="B115" s="200"/>
      <c r="C115" s="200"/>
      <c r="D115" s="15"/>
      <c r="E115" s="159" t="s">
        <v>146</v>
      </c>
      <c r="F115" s="159"/>
      <c r="G115" s="159"/>
      <c r="H115" s="22"/>
      <c r="I115" s="229">
        <v>1800000</v>
      </c>
      <c r="J115" s="80"/>
    </row>
    <row r="116" spans="1:11" ht="36">
      <c r="A116" s="214"/>
      <c r="B116" s="200"/>
      <c r="C116" s="200"/>
      <c r="D116" s="15"/>
      <c r="E116" s="159" t="s">
        <v>147</v>
      </c>
      <c r="F116" s="159"/>
      <c r="G116" s="159"/>
      <c r="H116" s="22"/>
      <c r="I116" s="229">
        <v>885861.39</v>
      </c>
      <c r="J116" s="80"/>
      <c r="K116" s="84">
        <v>1</v>
      </c>
    </row>
    <row r="117" spans="1:11" ht="24.45" hidden="1" customHeight="1">
      <c r="A117" s="214"/>
      <c r="B117" s="200"/>
      <c r="C117" s="200"/>
      <c r="D117" s="15"/>
      <c r="E117" s="159" t="s">
        <v>149</v>
      </c>
      <c r="F117" s="159"/>
      <c r="G117" s="159"/>
      <c r="H117" s="22"/>
      <c r="I117" s="229">
        <v>250000</v>
      </c>
      <c r="J117" s="80"/>
    </row>
    <row r="118" spans="1:11" ht="36" hidden="1">
      <c r="A118" s="214"/>
      <c r="B118" s="200"/>
      <c r="C118" s="200"/>
      <c r="D118" s="15"/>
      <c r="E118" s="159" t="s">
        <v>148</v>
      </c>
      <c r="F118" s="159"/>
      <c r="G118" s="159"/>
      <c r="H118" s="22"/>
      <c r="I118" s="229">
        <v>100000</v>
      </c>
      <c r="J118" s="80"/>
    </row>
    <row r="119" spans="1:11" ht="36" hidden="1">
      <c r="A119" s="214"/>
      <c r="B119" s="200"/>
      <c r="C119" s="200"/>
      <c r="D119" s="15"/>
      <c r="E119" s="159" t="s">
        <v>179</v>
      </c>
      <c r="F119" s="159"/>
      <c r="G119" s="159"/>
      <c r="H119" s="22"/>
      <c r="I119" s="229">
        <v>250000</v>
      </c>
      <c r="J119" s="80"/>
    </row>
    <row r="120" spans="1:11" ht="9.9" customHeight="1">
      <c r="A120" s="35"/>
      <c r="B120" s="57"/>
      <c r="C120" s="57"/>
      <c r="D120" s="17"/>
      <c r="E120" s="159"/>
      <c r="F120" s="159"/>
      <c r="G120" s="159"/>
      <c r="H120" s="22"/>
      <c r="I120" s="229"/>
      <c r="J120" s="80"/>
      <c r="K120" s="84">
        <v>1</v>
      </c>
    </row>
    <row r="121" spans="1:11" ht="54.9" hidden="1" customHeight="1">
      <c r="A121" s="32" t="s">
        <v>280</v>
      </c>
      <c r="B121" s="200">
        <v>7363</v>
      </c>
      <c r="C121" s="201" t="s">
        <v>73</v>
      </c>
      <c r="D121" s="10" t="s">
        <v>283</v>
      </c>
      <c r="E121" s="10"/>
      <c r="F121" s="159"/>
      <c r="G121" s="159"/>
      <c r="H121" s="22"/>
      <c r="I121" s="228">
        <f>I122</f>
        <v>250000</v>
      </c>
      <c r="J121" s="80"/>
    </row>
    <row r="122" spans="1:11" ht="104.85" hidden="1" customHeight="1">
      <c r="A122" s="214"/>
      <c r="B122" s="200"/>
      <c r="C122" s="200"/>
      <c r="D122" s="15"/>
      <c r="E122" s="216" t="s">
        <v>281</v>
      </c>
      <c r="F122" s="159"/>
      <c r="G122" s="159"/>
      <c r="H122" s="22"/>
      <c r="I122" s="229">
        <v>250000</v>
      </c>
      <c r="J122" s="80"/>
    </row>
    <row r="123" spans="1:11" ht="9.9" hidden="1" customHeight="1">
      <c r="A123" s="35"/>
      <c r="B123" s="57"/>
      <c r="C123" s="57"/>
      <c r="D123" s="17"/>
      <c r="E123" s="159"/>
      <c r="F123" s="159"/>
      <c r="G123" s="159"/>
      <c r="H123" s="22"/>
      <c r="I123" s="229"/>
      <c r="J123" s="80"/>
    </row>
    <row r="124" spans="1:11" ht="55.65" customHeight="1">
      <c r="A124" s="119" t="s">
        <v>131</v>
      </c>
      <c r="B124" s="115">
        <v>8110</v>
      </c>
      <c r="C124" s="120" t="s">
        <v>132</v>
      </c>
      <c r="D124" s="7" t="s">
        <v>133</v>
      </c>
      <c r="E124" s="10"/>
      <c r="F124" s="159"/>
      <c r="G124" s="159"/>
      <c r="H124" s="22"/>
      <c r="I124" s="228">
        <f>SUM(I125:I127)</f>
        <v>307269.56</v>
      </c>
      <c r="J124" s="80"/>
      <c r="K124" s="84">
        <v>1</v>
      </c>
    </row>
    <row r="125" spans="1:11" ht="28.2" customHeight="1">
      <c r="A125" s="214"/>
      <c r="B125" s="200"/>
      <c r="C125" s="200"/>
      <c r="D125" s="15"/>
      <c r="E125" s="159" t="s">
        <v>150</v>
      </c>
      <c r="F125" s="159"/>
      <c r="G125" s="159"/>
      <c r="H125" s="22"/>
      <c r="I125" s="229">
        <v>78295.56</v>
      </c>
      <c r="J125" s="80"/>
      <c r="K125" s="84">
        <v>1</v>
      </c>
    </row>
    <row r="126" spans="1:11" ht="27.6" hidden="1" customHeight="1">
      <c r="A126" s="214"/>
      <c r="B126" s="200"/>
      <c r="C126" s="200"/>
      <c r="D126" s="15"/>
      <c r="E126" s="159" t="s">
        <v>152</v>
      </c>
      <c r="F126" s="159"/>
      <c r="G126" s="159"/>
      <c r="H126" s="22"/>
      <c r="I126" s="229">
        <v>182182</v>
      </c>
      <c r="J126" s="80"/>
    </row>
    <row r="127" spans="1:11" ht="38.85" hidden="1" customHeight="1">
      <c r="A127" s="214"/>
      <c r="B127" s="200"/>
      <c r="C127" s="200"/>
      <c r="D127" s="15"/>
      <c r="E127" s="159" t="s">
        <v>153</v>
      </c>
      <c r="F127" s="159"/>
      <c r="G127" s="159"/>
      <c r="H127" s="22"/>
      <c r="I127" s="229">
        <v>46792</v>
      </c>
      <c r="J127" s="80"/>
    </row>
    <row r="128" spans="1:11" ht="8.6999999999999993" customHeight="1">
      <c r="A128" s="35"/>
      <c r="B128" s="57"/>
      <c r="C128" s="57"/>
      <c r="D128" s="17"/>
      <c r="E128" s="159"/>
      <c r="F128" s="159"/>
      <c r="G128" s="159"/>
      <c r="H128" s="22"/>
      <c r="I128" s="229"/>
      <c r="J128" s="80"/>
      <c r="K128" s="84">
        <v>1</v>
      </c>
    </row>
    <row r="129" spans="1:11" ht="32.1" hidden="1" customHeight="1">
      <c r="A129" s="124" t="s">
        <v>18</v>
      </c>
      <c r="B129" s="133"/>
      <c r="C129" s="134"/>
      <c r="D129" s="126" t="s">
        <v>19</v>
      </c>
      <c r="E129" s="135"/>
      <c r="F129" s="135"/>
      <c r="G129" s="135"/>
      <c r="H129" s="135"/>
      <c r="I129" s="227">
        <f>I130</f>
        <v>1200000</v>
      </c>
      <c r="J129" s="128"/>
    </row>
    <row r="130" spans="1:11" ht="30.75" hidden="1" customHeight="1">
      <c r="A130" s="28" t="s">
        <v>20</v>
      </c>
      <c r="B130" s="61"/>
      <c r="C130" s="62"/>
      <c r="D130" s="6" t="s">
        <v>19</v>
      </c>
      <c r="E130" s="22"/>
      <c r="F130" s="22"/>
      <c r="G130" s="22"/>
      <c r="H130" s="22"/>
      <c r="I130" s="228">
        <f>I132</f>
        <v>1200000</v>
      </c>
      <c r="J130" s="79"/>
    </row>
    <row r="131" spans="1:11" ht="11.25" hidden="1" customHeight="1">
      <c r="A131" s="28"/>
      <c r="B131" s="61"/>
      <c r="C131" s="62"/>
      <c r="D131" s="6"/>
      <c r="E131" s="22"/>
      <c r="F131" s="22"/>
      <c r="G131" s="22"/>
      <c r="H131" s="22"/>
      <c r="I131" s="229"/>
      <c r="J131" s="80"/>
    </row>
    <row r="132" spans="1:11" ht="39.75" hidden="1" customHeight="1">
      <c r="A132" s="28" t="s">
        <v>21</v>
      </c>
      <c r="B132" s="63">
        <v>2030</v>
      </c>
      <c r="C132" s="63" t="s">
        <v>22</v>
      </c>
      <c r="D132" s="7" t="s">
        <v>23</v>
      </c>
      <c r="E132" s="22"/>
      <c r="F132" s="22"/>
      <c r="G132" s="22"/>
      <c r="H132" s="22"/>
      <c r="I132" s="228">
        <f>SUM(I133:I133)</f>
        <v>1200000</v>
      </c>
      <c r="J132" s="79"/>
    </row>
    <row r="133" spans="1:11" ht="55.65" hidden="1" customHeight="1">
      <c r="A133" s="35"/>
      <c r="B133" s="57"/>
      <c r="C133" s="57"/>
      <c r="D133" s="17"/>
      <c r="E133" s="10" t="s">
        <v>157</v>
      </c>
      <c r="F133" s="10"/>
      <c r="G133" s="10"/>
      <c r="H133" s="10"/>
      <c r="I133" s="229">
        <v>1200000</v>
      </c>
      <c r="J133" s="162"/>
    </row>
    <row r="134" spans="1:11" ht="7.2" hidden="1" customHeight="1">
      <c r="A134" s="35"/>
      <c r="B134" s="57"/>
      <c r="C134" s="57"/>
      <c r="D134" s="17"/>
      <c r="E134" s="10"/>
      <c r="F134" s="10"/>
      <c r="G134" s="10"/>
      <c r="H134" s="10"/>
      <c r="I134" s="229"/>
      <c r="J134" s="162"/>
    </row>
    <row r="135" spans="1:11" ht="32.1" customHeight="1">
      <c r="A135" s="124" t="s">
        <v>24</v>
      </c>
      <c r="B135" s="133"/>
      <c r="C135" s="134"/>
      <c r="D135" s="126" t="s">
        <v>25</v>
      </c>
      <c r="E135" s="129"/>
      <c r="F135" s="129"/>
      <c r="G135" s="129"/>
      <c r="H135" s="129"/>
      <c r="I135" s="227">
        <f>I136</f>
        <v>12955145</v>
      </c>
      <c r="J135" s="128"/>
      <c r="K135" s="84">
        <v>1</v>
      </c>
    </row>
    <row r="136" spans="1:11" ht="29.4" customHeight="1">
      <c r="A136" s="28" t="s">
        <v>26</v>
      </c>
      <c r="B136" s="60"/>
      <c r="C136" s="50"/>
      <c r="D136" s="25" t="s">
        <v>25</v>
      </c>
      <c r="E136" s="17"/>
      <c r="F136" s="17"/>
      <c r="G136" s="17"/>
      <c r="H136" s="17"/>
      <c r="I136" s="228">
        <f>I138+I147+I144+I141</f>
        <v>12955145</v>
      </c>
      <c r="J136" s="79"/>
      <c r="K136" s="84">
        <v>1</v>
      </c>
    </row>
    <row r="137" spans="1:11" ht="7.2" customHeight="1">
      <c r="A137" s="35"/>
      <c r="B137" s="57"/>
      <c r="C137" s="57"/>
      <c r="D137" s="17"/>
      <c r="E137" s="17"/>
      <c r="F137" s="17"/>
      <c r="G137" s="17"/>
      <c r="H137" s="17"/>
      <c r="I137" s="229"/>
      <c r="J137" s="80"/>
      <c r="K137" s="84">
        <v>1</v>
      </c>
    </row>
    <row r="138" spans="1:11" ht="73.349999999999994" hidden="1" customHeight="1">
      <c r="A138" s="28" t="s">
        <v>28</v>
      </c>
      <c r="B138" s="50" t="s">
        <v>29</v>
      </c>
      <c r="C138" s="64" t="s">
        <v>30</v>
      </c>
      <c r="D138" s="11" t="s">
        <v>31</v>
      </c>
      <c r="E138" s="17"/>
      <c r="F138" s="17"/>
      <c r="G138" s="17"/>
      <c r="H138" s="17"/>
      <c r="I138" s="228">
        <f>I139</f>
        <v>95000</v>
      </c>
      <c r="J138" s="79"/>
    </row>
    <row r="139" spans="1:11" ht="21.9" hidden="1" customHeight="1">
      <c r="A139" s="35"/>
      <c r="B139" s="57"/>
      <c r="C139" s="57"/>
      <c r="D139" s="17"/>
      <c r="E139" s="26" t="s">
        <v>123</v>
      </c>
      <c r="F139" s="26"/>
      <c r="G139" s="26"/>
      <c r="H139" s="26"/>
      <c r="I139" s="229">
        <v>95000</v>
      </c>
      <c r="J139" s="162"/>
    </row>
    <row r="140" spans="1:11" ht="9.15" hidden="1" customHeight="1">
      <c r="A140" s="35"/>
      <c r="B140" s="57"/>
      <c r="C140" s="57"/>
      <c r="D140" s="17"/>
      <c r="E140" s="17"/>
      <c r="F140" s="17"/>
      <c r="G140" s="17"/>
      <c r="H140" s="17"/>
      <c r="I140" s="229"/>
      <c r="J140" s="80"/>
    </row>
    <row r="141" spans="1:11" ht="213.45" customHeight="1">
      <c r="A141" s="186" t="s">
        <v>320</v>
      </c>
      <c r="B141" s="55" t="s">
        <v>321</v>
      </c>
      <c r="C141" s="55" t="s">
        <v>315</v>
      </c>
      <c r="D141" s="237" t="s">
        <v>322</v>
      </c>
      <c r="E141" s="242"/>
      <c r="F141" s="17"/>
      <c r="G141" s="17"/>
      <c r="H141" s="17"/>
      <c r="I141" s="228">
        <f>I142</f>
        <v>7927778</v>
      </c>
      <c r="J141" s="80"/>
      <c r="K141" s="84">
        <v>1</v>
      </c>
    </row>
    <row r="142" spans="1:11" ht="43.2" customHeight="1">
      <c r="A142" s="214"/>
      <c r="B142" s="200"/>
      <c r="C142" s="200"/>
      <c r="D142" s="15"/>
      <c r="E142" s="26" t="s">
        <v>317</v>
      </c>
      <c r="F142" s="17"/>
      <c r="G142" s="17"/>
      <c r="H142" s="17"/>
      <c r="I142" s="229">
        <v>7927778</v>
      </c>
      <c r="J142" s="80"/>
      <c r="K142" s="84">
        <v>1</v>
      </c>
    </row>
    <row r="143" spans="1:11" ht="9.15" customHeight="1">
      <c r="A143" s="35"/>
      <c r="B143" s="57"/>
      <c r="C143" s="57"/>
      <c r="D143" s="17"/>
      <c r="E143" s="240"/>
      <c r="F143" s="17"/>
      <c r="G143" s="17"/>
      <c r="H143" s="17"/>
      <c r="I143" s="229"/>
      <c r="J143" s="80"/>
      <c r="K143" s="84">
        <v>1</v>
      </c>
    </row>
    <row r="144" spans="1:11" ht="187.2" customHeight="1">
      <c r="A144" s="186" t="s">
        <v>313</v>
      </c>
      <c r="B144" s="55" t="s">
        <v>314</v>
      </c>
      <c r="C144" s="55" t="s">
        <v>315</v>
      </c>
      <c r="D144" s="241" t="s">
        <v>316</v>
      </c>
      <c r="E144" s="26"/>
      <c r="F144" s="17"/>
      <c r="G144" s="17"/>
      <c r="H144" s="17"/>
      <c r="I144" s="228">
        <f>I145</f>
        <v>932367</v>
      </c>
      <c r="J144" s="80"/>
      <c r="K144" s="84">
        <v>1</v>
      </c>
    </row>
    <row r="145" spans="1:11" ht="41.25" customHeight="1">
      <c r="A145" s="238"/>
      <c r="B145" s="55"/>
      <c r="C145" s="55"/>
      <c r="D145" s="39"/>
      <c r="E145" s="26" t="s">
        <v>317</v>
      </c>
      <c r="F145" s="17"/>
      <c r="G145" s="17"/>
      <c r="H145" s="17"/>
      <c r="I145" s="229">
        <v>932367</v>
      </c>
      <c r="J145" s="80"/>
      <c r="K145" s="84">
        <v>1</v>
      </c>
    </row>
    <row r="146" spans="1:11" ht="9.15" customHeight="1">
      <c r="A146" s="35"/>
      <c r="B146" s="57"/>
      <c r="C146" s="57"/>
      <c r="D146" s="17"/>
      <c r="E146" s="17"/>
      <c r="F146" s="17"/>
      <c r="G146" s="17"/>
      <c r="H146" s="17"/>
      <c r="I146" s="229"/>
      <c r="J146" s="80"/>
      <c r="K146" s="84">
        <v>1</v>
      </c>
    </row>
    <row r="147" spans="1:11" ht="37.200000000000003" hidden="1" customHeight="1">
      <c r="A147" s="28" t="s">
        <v>32</v>
      </c>
      <c r="B147" s="60">
        <v>6082</v>
      </c>
      <c r="C147" s="50" t="s">
        <v>33</v>
      </c>
      <c r="D147" s="10" t="s">
        <v>34</v>
      </c>
      <c r="E147" s="17"/>
      <c r="F147" s="17"/>
      <c r="G147" s="17"/>
      <c r="H147" s="17"/>
      <c r="I147" s="228">
        <f>I148</f>
        <v>4000000</v>
      </c>
      <c r="J147" s="79"/>
    </row>
    <row r="148" spans="1:11" ht="81" hidden="1" customHeight="1">
      <c r="A148" s="35"/>
      <c r="B148" s="57"/>
      <c r="C148" s="57"/>
      <c r="D148" s="17"/>
      <c r="E148" s="121" t="s">
        <v>96</v>
      </c>
      <c r="F148" s="121"/>
      <c r="G148" s="121"/>
      <c r="H148" s="29"/>
      <c r="I148" s="229">
        <v>4000000</v>
      </c>
      <c r="J148" s="162"/>
    </row>
    <row r="149" spans="1:11" ht="6.75" hidden="1" customHeight="1">
      <c r="A149" s="35"/>
      <c r="B149" s="57"/>
      <c r="C149" s="57"/>
      <c r="D149" s="17"/>
      <c r="E149" s="29"/>
      <c r="F149" s="29"/>
      <c r="G149" s="29"/>
      <c r="H149" s="29"/>
      <c r="I149" s="229"/>
      <c r="J149" s="80"/>
    </row>
    <row r="150" spans="1:11" ht="38.25" hidden="1" customHeight="1">
      <c r="A150" s="136" t="s">
        <v>35</v>
      </c>
      <c r="B150" s="137"/>
      <c r="C150" s="137"/>
      <c r="D150" s="138" t="s">
        <v>36</v>
      </c>
      <c r="E150" s="129"/>
      <c r="F150" s="129"/>
      <c r="G150" s="129"/>
      <c r="H150" s="129"/>
      <c r="I150" s="227">
        <f>I151</f>
        <v>106000</v>
      </c>
      <c r="J150" s="128"/>
    </row>
    <row r="151" spans="1:11" ht="38.25" hidden="1" customHeight="1">
      <c r="A151" s="32" t="s">
        <v>37</v>
      </c>
      <c r="B151" s="65"/>
      <c r="C151" s="65"/>
      <c r="D151" s="30" t="s">
        <v>36</v>
      </c>
      <c r="E151" s="17"/>
      <c r="F151" s="17"/>
      <c r="G151" s="17"/>
      <c r="H151" s="17"/>
      <c r="I151" s="228">
        <f>I153</f>
        <v>106000</v>
      </c>
      <c r="J151" s="79"/>
    </row>
    <row r="152" spans="1:11" ht="7.95" hidden="1" customHeight="1">
      <c r="A152" s="33"/>
      <c r="B152" s="65"/>
      <c r="C152" s="65"/>
      <c r="D152" s="31"/>
      <c r="E152" s="17"/>
      <c r="F152" s="17"/>
      <c r="G152" s="17"/>
      <c r="H152" s="17"/>
      <c r="I152" s="229"/>
      <c r="J152" s="80"/>
    </row>
    <row r="153" spans="1:11" ht="54" hidden="1" customHeight="1">
      <c r="A153" s="28" t="s">
        <v>38</v>
      </c>
      <c r="B153" s="50" t="s">
        <v>27</v>
      </c>
      <c r="C153" s="50" t="s">
        <v>6</v>
      </c>
      <c r="D153" s="105" t="s">
        <v>229</v>
      </c>
      <c r="E153" s="17"/>
      <c r="F153" s="17"/>
      <c r="G153" s="17"/>
      <c r="H153" s="17"/>
      <c r="I153" s="228">
        <f>SUM(I154:I154)</f>
        <v>106000</v>
      </c>
      <c r="J153" s="79"/>
    </row>
    <row r="154" spans="1:11" ht="25.5" hidden="1" customHeight="1">
      <c r="A154" s="35"/>
      <c r="B154" s="57"/>
      <c r="C154" s="57"/>
      <c r="D154" s="17"/>
      <c r="E154" s="26" t="s">
        <v>123</v>
      </c>
      <c r="F154" s="26"/>
      <c r="G154" s="26"/>
      <c r="H154" s="108"/>
      <c r="I154" s="229">
        <v>106000</v>
      </c>
      <c r="J154" s="162"/>
    </row>
    <row r="155" spans="1:11" ht="7.95" hidden="1" customHeight="1">
      <c r="A155" s="35"/>
      <c r="B155" s="57"/>
      <c r="C155" s="57"/>
      <c r="D155" s="17"/>
      <c r="E155" s="114"/>
      <c r="F155" s="114"/>
      <c r="G155" s="114"/>
      <c r="H155" s="114"/>
      <c r="I155" s="229"/>
      <c r="J155" s="80"/>
    </row>
    <row r="156" spans="1:11" ht="33.6" hidden="1" customHeight="1">
      <c r="A156" s="124" t="s">
        <v>40</v>
      </c>
      <c r="B156" s="133"/>
      <c r="C156" s="134"/>
      <c r="D156" s="126" t="s">
        <v>41</v>
      </c>
      <c r="E156" s="129"/>
      <c r="F156" s="129"/>
      <c r="G156" s="129"/>
      <c r="H156" s="129"/>
      <c r="I156" s="227">
        <f>I157</f>
        <v>654000</v>
      </c>
      <c r="J156" s="128"/>
    </row>
    <row r="157" spans="1:11" ht="28.2" hidden="1" customHeight="1">
      <c r="A157" s="28" t="s">
        <v>42</v>
      </c>
      <c r="B157" s="60"/>
      <c r="C157" s="50"/>
      <c r="D157" s="6" t="s">
        <v>41</v>
      </c>
      <c r="E157" s="17"/>
      <c r="F157" s="17"/>
      <c r="G157" s="17"/>
      <c r="H157" s="17"/>
      <c r="I157" s="228">
        <f>I159+I164</f>
        <v>654000</v>
      </c>
      <c r="J157" s="79"/>
    </row>
    <row r="158" spans="1:11" ht="6.6" hidden="1" customHeight="1">
      <c r="A158" s="35"/>
      <c r="B158" s="57"/>
      <c r="C158" s="57"/>
      <c r="D158" s="17"/>
      <c r="E158" s="17"/>
      <c r="F158" s="17"/>
      <c r="G158" s="17"/>
      <c r="H158" s="17"/>
      <c r="I158" s="229"/>
      <c r="J158" s="80"/>
    </row>
    <row r="159" spans="1:11" ht="28.2" hidden="1" customHeight="1">
      <c r="A159" s="28" t="s">
        <v>43</v>
      </c>
      <c r="B159" s="60">
        <v>4030</v>
      </c>
      <c r="C159" s="50" t="s">
        <v>44</v>
      </c>
      <c r="D159" s="15" t="s">
        <v>45</v>
      </c>
      <c r="E159" s="17"/>
      <c r="F159" s="17"/>
      <c r="G159" s="17"/>
      <c r="H159" s="17"/>
      <c r="I159" s="228">
        <f>SUM(I160:I162)</f>
        <v>510000</v>
      </c>
      <c r="J159" s="79"/>
    </row>
    <row r="160" spans="1:11" ht="36" hidden="1">
      <c r="A160" s="35"/>
      <c r="B160" s="57"/>
      <c r="C160" s="57"/>
      <c r="D160" s="17"/>
      <c r="E160" s="34" t="s">
        <v>46</v>
      </c>
      <c r="F160" s="34"/>
      <c r="G160" s="34"/>
      <c r="H160" s="34"/>
      <c r="I160" s="229">
        <v>380000</v>
      </c>
      <c r="J160" s="80"/>
    </row>
    <row r="161" spans="1:10" ht="40.65" hidden="1" customHeight="1">
      <c r="A161" s="35"/>
      <c r="B161" s="57"/>
      <c r="C161" s="57"/>
      <c r="D161" s="17"/>
      <c r="E161" s="34" t="s">
        <v>306</v>
      </c>
      <c r="F161" s="34"/>
      <c r="G161" s="34"/>
      <c r="H161" s="34"/>
      <c r="I161" s="229">
        <v>10000</v>
      </c>
      <c r="J161" s="80"/>
    </row>
    <row r="162" spans="1:10" ht="37.35" hidden="1" customHeight="1">
      <c r="A162" s="35"/>
      <c r="B162" s="57"/>
      <c r="C162" s="57"/>
      <c r="D162" s="17"/>
      <c r="E162" s="81" t="s">
        <v>107</v>
      </c>
      <c r="F162" s="81"/>
      <c r="G162" s="81"/>
      <c r="H162" s="81"/>
      <c r="I162" s="229">
        <v>120000</v>
      </c>
      <c r="J162" s="80"/>
    </row>
    <row r="163" spans="1:10" ht="10.5" hidden="1" customHeight="1">
      <c r="A163" s="35"/>
      <c r="B163" s="57"/>
      <c r="C163" s="57"/>
      <c r="D163" s="17"/>
      <c r="E163" s="26"/>
      <c r="F163" s="26"/>
      <c r="G163" s="26"/>
      <c r="H163" s="26"/>
      <c r="I163" s="229"/>
      <c r="J163" s="80"/>
    </row>
    <row r="164" spans="1:10" ht="57.6" hidden="1" customHeight="1">
      <c r="A164" s="176">
        <v>1014060</v>
      </c>
      <c r="B164" s="60">
        <v>4060</v>
      </c>
      <c r="C164" s="50" t="s">
        <v>240</v>
      </c>
      <c r="D164" s="41" t="s">
        <v>241</v>
      </c>
      <c r="E164" s="26"/>
      <c r="F164" s="26"/>
      <c r="G164" s="26"/>
      <c r="H164" s="26"/>
      <c r="I164" s="228">
        <f>SUM(I165:I168)</f>
        <v>144000</v>
      </c>
      <c r="J164" s="80"/>
    </row>
    <row r="165" spans="1:10" ht="38.85" hidden="1" customHeight="1">
      <c r="A165" s="35"/>
      <c r="B165" s="57"/>
      <c r="C165" s="57"/>
      <c r="D165" s="17"/>
      <c r="E165" s="41" t="s">
        <v>243</v>
      </c>
      <c r="F165" s="26"/>
      <c r="G165" s="26"/>
      <c r="H165" s="26"/>
      <c r="I165" s="229">
        <v>47000</v>
      </c>
      <c r="J165" s="80"/>
    </row>
    <row r="166" spans="1:10" ht="44.7" hidden="1" customHeight="1">
      <c r="A166" s="35"/>
      <c r="B166" s="57"/>
      <c r="C166" s="57"/>
      <c r="D166" s="17"/>
      <c r="E166" s="41" t="s">
        <v>260</v>
      </c>
      <c r="F166" s="26"/>
      <c r="G166" s="26"/>
      <c r="H166" s="26"/>
      <c r="I166" s="229">
        <v>30000</v>
      </c>
      <c r="J166" s="80"/>
    </row>
    <row r="167" spans="1:10" ht="55.65" hidden="1" customHeight="1">
      <c r="A167" s="35"/>
      <c r="B167" s="57"/>
      <c r="C167" s="57"/>
      <c r="D167" s="17"/>
      <c r="E167" s="7" t="s">
        <v>261</v>
      </c>
      <c r="F167" s="26"/>
      <c r="G167" s="26"/>
      <c r="H167" s="26"/>
      <c r="I167" s="229">
        <v>19000</v>
      </c>
      <c r="J167" s="80"/>
    </row>
    <row r="168" spans="1:10" ht="36.6" hidden="1" customHeight="1">
      <c r="A168" s="35"/>
      <c r="B168" s="57"/>
      <c r="C168" s="57"/>
      <c r="D168" s="17"/>
      <c r="E168" s="41" t="s">
        <v>242</v>
      </c>
      <c r="F168" s="26"/>
      <c r="G168" s="26"/>
      <c r="H168" s="26"/>
      <c r="I168" s="229">
        <v>48000</v>
      </c>
      <c r="J168" s="80"/>
    </row>
    <row r="169" spans="1:10" ht="7.95" hidden="1" customHeight="1">
      <c r="A169" s="35"/>
      <c r="B169" s="52"/>
      <c r="C169" s="52"/>
      <c r="D169" s="17"/>
      <c r="E169" s="17"/>
      <c r="F169" s="17"/>
      <c r="G169" s="17"/>
      <c r="H169" s="17"/>
      <c r="I169" s="229"/>
      <c r="J169" s="80"/>
    </row>
    <row r="170" spans="1:10" ht="36.6" hidden="1" customHeight="1">
      <c r="A170" s="139">
        <v>1100000</v>
      </c>
      <c r="B170" s="140"/>
      <c r="C170" s="141"/>
      <c r="D170" s="138" t="s">
        <v>262</v>
      </c>
      <c r="E170" s="129"/>
      <c r="F170" s="129"/>
      <c r="G170" s="129"/>
      <c r="H170" s="129"/>
      <c r="I170" s="227">
        <f>I171</f>
        <v>3980000</v>
      </c>
      <c r="J170" s="128"/>
    </row>
    <row r="171" spans="1:10" ht="31.65" hidden="1" customHeight="1">
      <c r="A171" s="33">
        <v>1110000</v>
      </c>
      <c r="B171" s="66"/>
      <c r="C171" s="67"/>
      <c r="D171" s="30" t="s">
        <v>263</v>
      </c>
      <c r="E171" s="17"/>
      <c r="F171" s="17"/>
      <c r="G171" s="17"/>
      <c r="H171" s="17"/>
      <c r="I171" s="228">
        <f>I173+I180+I176</f>
        <v>3980000</v>
      </c>
      <c r="J171" s="79"/>
    </row>
    <row r="172" spans="1:10" ht="8.6999999999999993" hidden="1" customHeight="1">
      <c r="A172" s="35"/>
      <c r="B172" s="52"/>
      <c r="C172" s="52"/>
      <c r="D172" s="17"/>
      <c r="E172" s="17"/>
      <c r="F172" s="17"/>
      <c r="G172" s="17"/>
      <c r="H172" s="17"/>
      <c r="I172" s="229"/>
      <c r="J172" s="80"/>
    </row>
    <row r="173" spans="1:10" ht="56.25" hidden="1" customHeight="1">
      <c r="A173" s="28" t="s">
        <v>51</v>
      </c>
      <c r="B173" s="60">
        <v>5031</v>
      </c>
      <c r="C173" s="50" t="s">
        <v>50</v>
      </c>
      <c r="D173" s="41" t="s">
        <v>52</v>
      </c>
      <c r="E173" s="38"/>
      <c r="F173" s="38"/>
      <c r="G173" s="38"/>
      <c r="H173" s="38"/>
      <c r="I173" s="228">
        <f>SUM(I174:I174)</f>
        <v>70000</v>
      </c>
      <c r="J173" s="79"/>
    </row>
    <row r="174" spans="1:10" ht="27.45" hidden="1" customHeight="1">
      <c r="A174" s="28"/>
      <c r="B174" s="66"/>
      <c r="C174" s="67"/>
      <c r="D174" s="40"/>
      <c r="E174" s="26" t="s">
        <v>208</v>
      </c>
      <c r="F174" s="26"/>
      <c r="G174" s="26"/>
      <c r="H174" s="26"/>
      <c r="I174" s="229">
        <v>70000</v>
      </c>
      <c r="J174" s="162"/>
    </row>
    <row r="175" spans="1:10" ht="9.4499999999999993" hidden="1" customHeight="1">
      <c r="A175" s="28"/>
      <c r="B175" s="66"/>
      <c r="C175" s="67"/>
      <c r="D175" s="40"/>
      <c r="E175" s="26"/>
      <c r="F175" s="26"/>
      <c r="G175" s="26"/>
      <c r="H175" s="26"/>
      <c r="I175" s="229"/>
      <c r="J175" s="80"/>
    </row>
    <row r="176" spans="1:10" ht="58.95" hidden="1" customHeight="1">
      <c r="A176" s="28" t="s">
        <v>237</v>
      </c>
      <c r="B176" s="60">
        <v>5062</v>
      </c>
      <c r="C176" s="50" t="s">
        <v>50</v>
      </c>
      <c r="D176" s="41" t="s">
        <v>238</v>
      </c>
      <c r="E176" s="26"/>
      <c r="F176" s="26"/>
      <c r="G176" s="26"/>
      <c r="H176" s="26"/>
      <c r="I176" s="228">
        <f>SUM(I177:I178)</f>
        <v>310000</v>
      </c>
      <c r="J176" s="80"/>
    </row>
    <row r="177" spans="1:11" ht="36.6" hidden="1" customHeight="1">
      <c r="A177" s="28"/>
      <c r="B177" s="66"/>
      <c r="C177" s="67"/>
      <c r="D177" s="40"/>
      <c r="E177" s="10" t="s">
        <v>239</v>
      </c>
      <c r="F177" s="26"/>
      <c r="G177" s="26"/>
      <c r="H177" s="26"/>
      <c r="I177" s="229">
        <v>160000</v>
      </c>
      <c r="J177" s="80"/>
    </row>
    <row r="178" spans="1:11" ht="36.6" hidden="1" customHeight="1">
      <c r="A178" s="28"/>
      <c r="B178" s="66"/>
      <c r="C178" s="67"/>
      <c r="D178" s="40"/>
      <c r="E178" s="10" t="s">
        <v>253</v>
      </c>
      <c r="F178" s="26"/>
      <c r="G178" s="26"/>
      <c r="H178" s="26"/>
      <c r="I178" s="229">
        <v>150000</v>
      </c>
      <c r="J178" s="80"/>
    </row>
    <row r="179" spans="1:11" ht="9.4499999999999993" hidden="1" customHeight="1">
      <c r="A179" s="35"/>
      <c r="B179" s="52"/>
      <c r="C179" s="52"/>
      <c r="D179" s="17"/>
      <c r="E179" s="26"/>
      <c r="F179" s="26"/>
      <c r="G179" s="26"/>
      <c r="H179" s="26"/>
      <c r="I179" s="229"/>
      <c r="J179" s="80"/>
    </row>
    <row r="180" spans="1:11" ht="35.700000000000003" hidden="1" customHeight="1">
      <c r="A180" s="33">
        <v>1117325</v>
      </c>
      <c r="B180" s="60">
        <v>7325</v>
      </c>
      <c r="C180" s="50" t="s">
        <v>9</v>
      </c>
      <c r="D180" s="156" t="s">
        <v>127</v>
      </c>
      <c r="E180" s="26"/>
      <c r="F180" s="26"/>
      <c r="G180" s="26"/>
      <c r="H180" s="26"/>
      <c r="I180" s="228">
        <f>SUM(I181:I183)</f>
        <v>3600000</v>
      </c>
      <c r="J180" s="79"/>
    </row>
    <row r="181" spans="1:11" ht="27" hidden="1" customHeight="1">
      <c r="A181" s="33"/>
      <c r="B181" s="60"/>
      <c r="C181" s="50"/>
      <c r="D181" s="156"/>
      <c r="E181" s="26" t="s">
        <v>126</v>
      </c>
      <c r="F181" s="26"/>
      <c r="G181" s="26"/>
      <c r="H181" s="26"/>
      <c r="I181" s="229">
        <v>3300000</v>
      </c>
      <c r="J181" s="162"/>
    </row>
    <row r="182" spans="1:11" ht="36" hidden="1" customHeight="1">
      <c r="A182" s="33"/>
      <c r="B182" s="60"/>
      <c r="C182" s="50"/>
      <c r="D182" s="156"/>
      <c r="E182" s="194" t="s">
        <v>248</v>
      </c>
      <c r="F182" s="26"/>
      <c r="G182" s="26"/>
      <c r="H182" s="26"/>
      <c r="I182" s="229">
        <v>200000</v>
      </c>
      <c r="J182" s="162"/>
    </row>
    <row r="183" spans="1:11" ht="36.6" hidden="1" customHeight="1">
      <c r="A183" s="35"/>
      <c r="B183" s="52"/>
      <c r="C183" s="52"/>
      <c r="D183" s="17"/>
      <c r="E183" s="26" t="s">
        <v>128</v>
      </c>
      <c r="F183" s="26"/>
      <c r="G183" s="26"/>
      <c r="H183" s="26"/>
      <c r="I183" s="229">
        <v>100000</v>
      </c>
      <c r="J183" s="162"/>
    </row>
    <row r="184" spans="1:11" ht="10.5" hidden="1" customHeight="1">
      <c r="A184" s="35"/>
      <c r="B184" s="52"/>
      <c r="C184" s="52"/>
      <c r="D184" s="17"/>
      <c r="E184" s="26"/>
      <c r="F184" s="26"/>
      <c r="G184" s="26"/>
      <c r="H184" s="26"/>
      <c r="I184" s="229"/>
      <c r="J184" s="80"/>
    </row>
    <row r="185" spans="1:11" ht="34.200000000000003">
      <c r="A185" s="124" t="s">
        <v>101</v>
      </c>
      <c r="B185" s="140"/>
      <c r="C185" s="141"/>
      <c r="D185" s="142" t="s">
        <v>53</v>
      </c>
      <c r="E185" s="129"/>
      <c r="F185" s="129"/>
      <c r="G185" s="129"/>
      <c r="H185" s="129"/>
      <c r="I185" s="227">
        <f>I186</f>
        <v>241775247</v>
      </c>
      <c r="J185" s="128"/>
      <c r="K185" s="84">
        <v>1</v>
      </c>
    </row>
    <row r="186" spans="1:11" ht="34.200000000000003">
      <c r="A186" s="28" t="s">
        <v>54</v>
      </c>
      <c r="B186" s="66"/>
      <c r="C186" s="67"/>
      <c r="D186" s="43" t="s">
        <v>53</v>
      </c>
      <c r="E186" s="17"/>
      <c r="F186" s="17"/>
      <c r="G186" s="17"/>
      <c r="H186" s="17"/>
      <c r="I186" s="228">
        <f>I188+I191+I196+I199+I203+I223+I239+I250+I232+I235+I270</f>
        <v>241775247</v>
      </c>
      <c r="J186" s="79"/>
      <c r="K186" s="84">
        <v>1</v>
      </c>
    </row>
    <row r="187" spans="1:11" ht="7.95" customHeight="1">
      <c r="A187" s="28"/>
      <c r="B187" s="66"/>
      <c r="C187" s="67"/>
      <c r="D187" s="42"/>
      <c r="E187" s="17"/>
      <c r="F187" s="17"/>
      <c r="G187" s="17"/>
      <c r="H187" s="17"/>
      <c r="I187" s="229"/>
      <c r="J187" s="80"/>
      <c r="K187" s="84">
        <v>1</v>
      </c>
    </row>
    <row r="188" spans="1:11" ht="51.75" hidden="1" customHeight="1">
      <c r="A188" s="28" t="s">
        <v>55</v>
      </c>
      <c r="B188" s="66" t="s">
        <v>27</v>
      </c>
      <c r="C188" s="67" t="s">
        <v>6</v>
      </c>
      <c r="D188" s="180" t="s">
        <v>229</v>
      </c>
      <c r="E188" s="17"/>
      <c r="F188" s="17"/>
      <c r="G188" s="17"/>
      <c r="H188" s="17"/>
      <c r="I188" s="228">
        <f>SUM(I189:I189)</f>
        <v>50000</v>
      </c>
      <c r="J188" s="79"/>
    </row>
    <row r="189" spans="1:11" ht="24.75" hidden="1" customHeight="1">
      <c r="A189" s="35"/>
      <c r="B189" s="52"/>
      <c r="C189" s="52"/>
      <c r="D189" s="17"/>
      <c r="E189" s="108" t="s">
        <v>39</v>
      </c>
      <c r="F189" s="108"/>
      <c r="G189" s="108"/>
      <c r="H189" s="108"/>
      <c r="I189" s="229">
        <v>50000</v>
      </c>
      <c r="J189" s="80"/>
    </row>
    <row r="190" spans="1:11" ht="9.15" hidden="1" customHeight="1">
      <c r="A190" s="35"/>
      <c r="B190" s="52"/>
      <c r="C190" s="52"/>
      <c r="D190" s="17"/>
      <c r="E190" s="17"/>
      <c r="F190" s="17"/>
      <c r="G190" s="17"/>
      <c r="H190" s="17"/>
      <c r="I190" s="229"/>
      <c r="J190" s="80"/>
    </row>
    <row r="191" spans="1:11" ht="36" hidden="1">
      <c r="A191" s="28" t="s">
        <v>56</v>
      </c>
      <c r="B191" s="60">
        <v>6011</v>
      </c>
      <c r="C191" s="50" t="s">
        <v>33</v>
      </c>
      <c r="D191" s="10" t="s">
        <v>58</v>
      </c>
      <c r="E191" s="41"/>
      <c r="F191" s="41"/>
      <c r="G191" s="41"/>
      <c r="H191" s="41"/>
      <c r="I191" s="228">
        <f>SUM(I192:I194)</f>
        <v>5800000</v>
      </c>
      <c r="J191" s="79"/>
    </row>
    <row r="192" spans="1:11" ht="36.6" hidden="1" customHeight="1">
      <c r="A192" s="78"/>
      <c r="B192" s="60"/>
      <c r="C192" s="50"/>
      <c r="D192" s="19"/>
      <c r="E192" s="41" t="s">
        <v>108</v>
      </c>
      <c r="F192" s="41"/>
      <c r="G192" s="41"/>
      <c r="H192" s="41"/>
      <c r="I192" s="229">
        <v>1000000</v>
      </c>
      <c r="J192" s="80"/>
    </row>
    <row r="193" spans="1:11" ht="24.75" hidden="1" customHeight="1">
      <c r="A193" s="27"/>
      <c r="B193" s="68"/>
      <c r="C193" s="68"/>
      <c r="D193" s="17"/>
      <c r="E193" s="10" t="s">
        <v>59</v>
      </c>
      <c r="F193" s="10"/>
      <c r="G193" s="10"/>
      <c r="H193" s="10"/>
      <c r="I193" s="229">
        <v>4000000</v>
      </c>
      <c r="J193" s="80"/>
    </row>
    <row r="194" spans="1:11" ht="38.25" hidden="1" customHeight="1">
      <c r="A194" s="27"/>
      <c r="B194" s="68"/>
      <c r="C194" s="68"/>
      <c r="D194" s="17"/>
      <c r="E194" s="10" t="s">
        <v>109</v>
      </c>
      <c r="F194" s="10"/>
      <c r="G194" s="10"/>
      <c r="H194" s="10"/>
      <c r="I194" s="229">
        <v>800000</v>
      </c>
      <c r="J194" s="80"/>
    </row>
    <row r="195" spans="1:11" ht="11.1" hidden="1" customHeight="1">
      <c r="A195" s="27"/>
      <c r="B195" s="68"/>
      <c r="C195" s="68"/>
      <c r="D195" s="17"/>
      <c r="E195" s="17"/>
      <c r="F195" s="17"/>
      <c r="G195" s="17"/>
      <c r="H195" s="17"/>
      <c r="I195" s="229"/>
      <c r="J195" s="80"/>
    </row>
    <row r="196" spans="1:11" ht="36">
      <c r="A196" s="28" t="s">
        <v>60</v>
      </c>
      <c r="B196" s="60">
        <v>6015</v>
      </c>
      <c r="C196" s="50" t="s">
        <v>57</v>
      </c>
      <c r="D196" s="10" t="s">
        <v>61</v>
      </c>
      <c r="E196" s="17"/>
      <c r="F196" s="17"/>
      <c r="G196" s="17"/>
      <c r="H196" s="17"/>
      <c r="I196" s="228">
        <f>I197</f>
        <v>8700000</v>
      </c>
      <c r="J196" s="79"/>
      <c r="K196" s="84">
        <v>1</v>
      </c>
    </row>
    <row r="197" spans="1:11" ht="23.25" customHeight="1">
      <c r="A197" s="27"/>
      <c r="B197" s="68"/>
      <c r="C197" s="68"/>
      <c r="D197" s="17"/>
      <c r="E197" s="26" t="s">
        <v>62</v>
      </c>
      <c r="F197" s="26"/>
      <c r="G197" s="26"/>
      <c r="H197" s="26"/>
      <c r="I197" s="229">
        <v>8700000</v>
      </c>
      <c r="J197" s="80"/>
      <c r="K197" s="84">
        <v>1</v>
      </c>
    </row>
    <row r="198" spans="1:11" ht="7.5" customHeight="1">
      <c r="A198" s="27"/>
      <c r="B198" s="68"/>
      <c r="C198" s="68"/>
      <c r="D198" s="17"/>
      <c r="E198" s="17"/>
      <c r="F198" s="17"/>
      <c r="G198" s="17"/>
      <c r="H198" s="17"/>
      <c r="I198" s="229"/>
      <c r="J198" s="80"/>
      <c r="K198" s="84">
        <v>1</v>
      </c>
    </row>
    <row r="199" spans="1:11" ht="54" hidden="1">
      <c r="A199" s="28" t="s">
        <v>63</v>
      </c>
      <c r="B199" s="60">
        <v>6017</v>
      </c>
      <c r="C199" s="50" t="s">
        <v>57</v>
      </c>
      <c r="D199" s="10" t="s">
        <v>64</v>
      </c>
      <c r="E199" s="10"/>
      <c r="F199" s="10"/>
      <c r="G199" s="10"/>
      <c r="H199" s="10"/>
      <c r="I199" s="228">
        <f>SUM(I200:I201)</f>
        <v>31249600</v>
      </c>
      <c r="J199" s="79"/>
    </row>
    <row r="200" spans="1:11" ht="22.95" hidden="1" customHeight="1">
      <c r="A200" s="28"/>
      <c r="B200" s="66"/>
      <c r="C200" s="67"/>
      <c r="D200" s="10"/>
      <c r="E200" s="24" t="s">
        <v>65</v>
      </c>
      <c r="F200" s="24"/>
      <c r="G200" s="24"/>
      <c r="H200" s="24"/>
      <c r="I200" s="229">
        <v>31000000</v>
      </c>
      <c r="J200" s="80"/>
    </row>
    <row r="201" spans="1:11" ht="39.450000000000003" hidden="1" customHeight="1">
      <c r="A201" s="28"/>
      <c r="B201" s="66"/>
      <c r="C201" s="67"/>
      <c r="D201" s="10"/>
      <c r="E201" s="24" t="s">
        <v>180</v>
      </c>
      <c r="F201" s="24"/>
      <c r="G201" s="24"/>
      <c r="H201" s="24"/>
      <c r="I201" s="229">
        <v>249600</v>
      </c>
      <c r="J201" s="80"/>
    </row>
    <row r="202" spans="1:11" ht="8.6999999999999993" hidden="1" customHeight="1">
      <c r="A202" s="27"/>
      <c r="B202" s="68"/>
      <c r="C202" s="68"/>
      <c r="D202" s="17"/>
      <c r="E202" s="17"/>
      <c r="F202" s="17"/>
      <c r="G202" s="17"/>
      <c r="H202" s="17"/>
      <c r="I202" s="229"/>
      <c r="J202" s="80"/>
    </row>
    <row r="203" spans="1:11" ht="36.6" customHeight="1">
      <c r="A203" s="28" t="s">
        <v>66</v>
      </c>
      <c r="B203" s="60">
        <v>6030</v>
      </c>
      <c r="C203" s="50" t="s">
        <v>57</v>
      </c>
      <c r="D203" s="10" t="s">
        <v>67</v>
      </c>
      <c r="E203" s="17"/>
      <c r="F203" s="17"/>
      <c r="G203" s="17"/>
      <c r="H203" s="17"/>
      <c r="I203" s="228">
        <f>SUM(I204:I221)</f>
        <v>9818200</v>
      </c>
      <c r="J203" s="79"/>
      <c r="K203" s="84">
        <v>1</v>
      </c>
    </row>
    <row r="204" spans="1:11" ht="36.6" hidden="1" customHeight="1">
      <c r="A204" s="28"/>
      <c r="B204" s="60"/>
      <c r="C204" s="50"/>
      <c r="D204" s="10"/>
      <c r="E204" s="14" t="s">
        <v>236</v>
      </c>
      <c r="F204" s="17"/>
      <c r="G204" s="17"/>
      <c r="H204" s="17"/>
      <c r="I204" s="229">
        <v>6754000</v>
      </c>
      <c r="J204" s="79"/>
    </row>
    <row r="205" spans="1:11" ht="24.9" hidden="1" customHeight="1">
      <c r="A205" s="27"/>
      <c r="B205" s="68"/>
      <c r="C205" s="68"/>
      <c r="D205" s="17"/>
      <c r="E205" s="10" t="s">
        <v>68</v>
      </c>
      <c r="F205" s="10"/>
      <c r="G205" s="10"/>
      <c r="H205" s="10"/>
      <c r="I205" s="229">
        <v>650000</v>
      </c>
      <c r="J205" s="80"/>
    </row>
    <row r="206" spans="1:11" ht="24.9" hidden="1" customHeight="1">
      <c r="A206" s="27"/>
      <c r="B206" s="68"/>
      <c r="C206" s="68"/>
      <c r="D206" s="17"/>
      <c r="E206" s="10" t="s">
        <v>116</v>
      </c>
      <c r="F206" s="10"/>
      <c r="G206" s="10"/>
      <c r="H206" s="10"/>
      <c r="I206" s="229">
        <v>100000</v>
      </c>
      <c r="J206" s="80"/>
    </row>
    <row r="207" spans="1:11" ht="27.6" hidden="1" customHeight="1">
      <c r="A207" s="27"/>
      <c r="B207" s="68"/>
      <c r="C207" s="68"/>
      <c r="D207" s="17"/>
      <c r="E207" s="10" t="s">
        <v>302</v>
      </c>
      <c r="F207" s="10"/>
      <c r="G207" s="10"/>
      <c r="H207" s="10"/>
      <c r="I207" s="229">
        <v>1500000</v>
      </c>
      <c r="J207" s="80"/>
    </row>
    <row r="208" spans="1:11" ht="38.1" hidden="1" customHeight="1">
      <c r="A208" s="27"/>
      <c r="B208" s="68"/>
      <c r="C208" s="68"/>
      <c r="D208" s="17"/>
      <c r="E208" s="10" t="s">
        <v>271</v>
      </c>
      <c r="F208" s="10"/>
      <c r="G208" s="10"/>
      <c r="H208" s="10"/>
      <c r="I208" s="229">
        <v>50000</v>
      </c>
      <c r="J208" s="80"/>
    </row>
    <row r="209" spans="1:11" ht="37.35" hidden="1" customHeight="1">
      <c r="A209" s="27"/>
      <c r="B209" s="68"/>
      <c r="C209" s="68"/>
      <c r="D209" s="17"/>
      <c r="E209" s="10" t="s">
        <v>272</v>
      </c>
      <c r="F209" s="10"/>
      <c r="G209" s="10"/>
      <c r="H209" s="10"/>
      <c r="I209" s="229">
        <v>50000</v>
      </c>
      <c r="J209" s="80"/>
    </row>
    <row r="210" spans="1:11" ht="38.85" hidden="1" customHeight="1">
      <c r="A210" s="27"/>
      <c r="B210" s="68"/>
      <c r="C210" s="68"/>
      <c r="D210" s="17"/>
      <c r="E210" s="10" t="s">
        <v>277</v>
      </c>
      <c r="F210" s="10"/>
      <c r="G210" s="10"/>
      <c r="H210" s="10"/>
      <c r="I210" s="229">
        <v>50000</v>
      </c>
      <c r="J210" s="80"/>
    </row>
    <row r="211" spans="1:11" ht="39.450000000000003" hidden="1" customHeight="1">
      <c r="A211" s="27"/>
      <c r="B211" s="68"/>
      <c r="C211" s="68"/>
      <c r="D211" s="17"/>
      <c r="E211" s="10" t="s">
        <v>273</v>
      </c>
      <c r="F211" s="10"/>
      <c r="G211" s="10"/>
      <c r="H211" s="10"/>
      <c r="I211" s="229">
        <v>50000</v>
      </c>
      <c r="J211" s="80"/>
    </row>
    <row r="212" spans="1:11" ht="37.35" hidden="1" customHeight="1">
      <c r="A212" s="27"/>
      <c r="B212" s="68"/>
      <c r="C212" s="68"/>
      <c r="D212" s="17"/>
      <c r="E212" s="10" t="s">
        <v>274</v>
      </c>
      <c r="F212" s="10"/>
      <c r="G212" s="10"/>
      <c r="H212" s="10"/>
      <c r="I212" s="229">
        <v>50000</v>
      </c>
      <c r="J212" s="80"/>
    </row>
    <row r="213" spans="1:11" ht="38.1" hidden="1" customHeight="1">
      <c r="A213" s="27"/>
      <c r="B213" s="68"/>
      <c r="C213" s="68"/>
      <c r="D213" s="17"/>
      <c r="E213" s="10" t="s">
        <v>275</v>
      </c>
      <c r="F213" s="10"/>
      <c r="G213" s="10"/>
      <c r="H213" s="10"/>
      <c r="I213" s="229">
        <v>50000</v>
      </c>
      <c r="J213" s="80"/>
    </row>
    <row r="214" spans="1:11" ht="38.1" hidden="1" customHeight="1">
      <c r="A214" s="27"/>
      <c r="B214" s="68"/>
      <c r="C214" s="68"/>
      <c r="D214" s="17"/>
      <c r="E214" s="10" t="s">
        <v>278</v>
      </c>
      <c r="F214" s="10"/>
      <c r="G214" s="10"/>
      <c r="H214" s="10"/>
      <c r="I214" s="229">
        <v>50000</v>
      </c>
      <c r="J214" s="80"/>
    </row>
    <row r="215" spans="1:11" ht="40.65" hidden="1" customHeight="1">
      <c r="A215" s="27"/>
      <c r="B215" s="68"/>
      <c r="C215" s="68"/>
      <c r="D215" s="17"/>
      <c r="E215" s="10" t="s">
        <v>276</v>
      </c>
      <c r="F215" s="10"/>
      <c r="G215" s="10"/>
      <c r="H215" s="10"/>
      <c r="I215" s="229">
        <v>50000</v>
      </c>
      <c r="J215" s="80"/>
    </row>
    <row r="216" spans="1:11" ht="39.450000000000003" hidden="1" customHeight="1">
      <c r="A216" s="27"/>
      <c r="B216" s="68"/>
      <c r="C216" s="68"/>
      <c r="D216" s="17"/>
      <c r="E216" s="10" t="s">
        <v>279</v>
      </c>
      <c r="F216" s="10"/>
      <c r="G216" s="10"/>
      <c r="H216" s="10"/>
      <c r="I216" s="229">
        <v>50000</v>
      </c>
      <c r="J216" s="80"/>
    </row>
    <row r="217" spans="1:11" ht="39.450000000000003" hidden="1" customHeight="1">
      <c r="A217" s="27"/>
      <c r="B217" s="68"/>
      <c r="C217" s="68"/>
      <c r="D217" s="17"/>
      <c r="E217" s="10" t="s">
        <v>303</v>
      </c>
      <c r="F217" s="10"/>
      <c r="G217" s="10"/>
      <c r="H217" s="10"/>
      <c r="I217" s="229">
        <v>20700</v>
      </c>
      <c r="J217" s="80"/>
    </row>
    <row r="218" spans="1:11" ht="39.450000000000003" customHeight="1">
      <c r="A218" s="27"/>
      <c r="B218" s="68"/>
      <c r="C218" s="68"/>
      <c r="D218" s="17"/>
      <c r="E218" s="239" t="s">
        <v>318</v>
      </c>
      <c r="F218" s="10"/>
      <c r="G218" s="10"/>
      <c r="H218" s="10"/>
      <c r="I218" s="229">
        <v>20700</v>
      </c>
      <c r="J218" s="80"/>
      <c r="K218" s="84">
        <v>1</v>
      </c>
    </row>
    <row r="219" spans="1:11" ht="39.450000000000003" customHeight="1">
      <c r="A219" s="27"/>
      <c r="B219" s="68"/>
      <c r="C219" s="68"/>
      <c r="D219" s="17"/>
      <c r="E219" s="116" t="s">
        <v>319</v>
      </c>
      <c r="F219" s="10"/>
      <c r="G219" s="10"/>
      <c r="H219" s="10"/>
      <c r="I219" s="229">
        <v>40000</v>
      </c>
      <c r="J219" s="80"/>
      <c r="K219" s="84">
        <v>1</v>
      </c>
    </row>
    <row r="220" spans="1:11" ht="39.450000000000003" hidden="1" customHeight="1">
      <c r="A220" s="27"/>
      <c r="B220" s="68"/>
      <c r="C220" s="68"/>
      <c r="D220" s="17"/>
      <c r="E220" s="10" t="s">
        <v>304</v>
      </c>
      <c r="F220" s="10"/>
      <c r="G220" s="10"/>
      <c r="H220" s="10"/>
      <c r="I220" s="229">
        <v>32800</v>
      </c>
      <c r="J220" s="80"/>
    </row>
    <row r="221" spans="1:11" ht="34.200000000000003" hidden="1" customHeight="1">
      <c r="A221" s="27"/>
      <c r="B221" s="68"/>
      <c r="C221" s="68"/>
      <c r="D221" s="17"/>
      <c r="E221" s="10" t="s">
        <v>186</v>
      </c>
      <c r="F221" s="10"/>
      <c r="G221" s="10"/>
      <c r="H221" s="10"/>
      <c r="I221" s="229">
        <v>250000</v>
      </c>
      <c r="J221" s="80"/>
    </row>
    <row r="222" spans="1:11" ht="10.5" hidden="1" customHeight="1">
      <c r="A222" s="27"/>
      <c r="B222" s="68"/>
      <c r="C222" s="68"/>
      <c r="D222" s="17"/>
      <c r="E222" s="17"/>
      <c r="F222" s="17"/>
      <c r="G222" s="17"/>
      <c r="H222" s="17"/>
      <c r="I222" s="229"/>
      <c r="J222" s="80"/>
    </row>
    <row r="223" spans="1:11" ht="36" hidden="1">
      <c r="A223" s="28" t="s">
        <v>69</v>
      </c>
      <c r="B223" s="54">
        <v>7310</v>
      </c>
      <c r="C223" s="55" t="s">
        <v>9</v>
      </c>
      <c r="D223" s="10" t="s">
        <v>70</v>
      </c>
      <c r="E223" s="17"/>
      <c r="F223" s="17"/>
      <c r="G223" s="17"/>
      <c r="H223" s="17"/>
      <c r="I223" s="228">
        <f>SUM(I224:I230)</f>
        <v>20697000</v>
      </c>
      <c r="J223" s="79"/>
    </row>
    <row r="224" spans="1:11" ht="25.5" hidden="1" customHeight="1">
      <c r="A224" s="27"/>
      <c r="B224" s="68"/>
      <c r="C224" s="68"/>
      <c r="D224" s="17"/>
      <c r="E224" s="41" t="s">
        <v>71</v>
      </c>
      <c r="F224" s="41"/>
      <c r="G224" s="41"/>
      <c r="H224" s="41"/>
      <c r="I224" s="229">
        <v>400000</v>
      </c>
      <c r="J224" s="80"/>
    </row>
    <row r="225" spans="1:10" ht="24.9" hidden="1" customHeight="1">
      <c r="A225" s="27"/>
      <c r="B225" s="68"/>
      <c r="C225" s="68"/>
      <c r="D225" s="17"/>
      <c r="E225" s="41" t="s">
        <v>72</v>
      </c>
      <c r="F225" s="41"/>
      <c r="G225" s="41"/>
      <c r="H225" s="41"/>
      <c r="I225" s="229">
        <v>11690000</v>
      </c>
      <c r="J225" s="80"/>
    </row>
    <row r="226" spans="1:10" ht="58.95" hidden="1" customHeight="1">
      <c r="A226" s="27"/>
      <c r="B226" s="68"/>
      <c r="C226" s="68"/>
      <c r="D226" s="17"/>
      <c r="E226" s="41" t="s">
        <v>282</v>
      </c>
      <c r="F226" s="41"/>
      <c r="G226" s="41"/>
      <c r="H226" s="41"/>
      <c r="I226" s="229">
        <v>197000</v>
      </c>
      <c r="J226" s="80"/>
    </row>
    <row r="227" spans="1:10" ht="27.6" hidden="1" customHeight="1">
      <c r="A227" s="27"/>
      <c r="B227" s="68"/>
      <c r="C227" s="68"/>
      <c r="D227" s="17"/>
      <c r="E227" s="90" t="s">
        <v>174</v>
      </c>
      <c r="F227" s="90"/>
      <c r="G227" s="90"/>
      <c r="H227" s="90"/>
      <c r="I227" s="229">
        <v>1325000</v>
      </c>
      <c r="J227" s="80"/>
    </row>
    <row r="228" spans="1:10" ht="27.6" hidden="1" customHeight="1">
      <c r="A228" s="27"/>
      <c r="B228" s="68"/>
      <c r="C228" s="68"/>
      <c r="D228" s="17"/>
      <c r="E228" s="90" t="s">
        <v>249</v>
      </c>
      <c r="F228" s="90"/>
      <c r="G228" s="90"/>
      <c r="H228" s="90"/>
      <c r="I228" s="229">
        <v>250000</v>
      </c>
      <c r="J228" s="80"/>
    </row>
    <row r="229" spans="1:10" ht="37.35" hidden="1" customHeight="1">
      <c r="A229" s="27"/>
      <c r="B229" s="68"/>
      <c r="C229" s="68"/>
      <c r="D229" s="17"/>
      <c r="E229" s="90" t="s">
        <v>210</v>
      </c>
      <c r="F229" s="90"/>
      <c r="G229" s="90"/>
      <c r="H229" s="90"/>
      <c r="I229" s="229">
        <v>3035000</v>
      </c>
      <c r="J229" s="80"/>
    </row>
    <row r="230" spans="1:10" ht="35.700000000000003" hidden="1" customHeight="1">
      <c r="A230" s="27"/>
      <c r="B230" s="68"/>
      <c r="C230" s="68"/>
      <c r="D230" s="17"/>
      <c r="E230" s="116" t="s">
        <v>212</v>
      </c>
      <c r="F230" s="90"/>
      <c r="G230" s="90"/>
      <c r="H230" s="90"/>
      <c r="I230" s="229">
        <v>3800000</v>
      </c>
      <c r="J230" s="80"/>
    </row>
    <row r="231" spans="1:10" ht="5.85" hidden="1" customHeight="1">
      <c r="A231" s="27"/>
      <c r="B231" s="68"/>
      <c r="C231" s="68"/>
      <c r="D231" s="17"/>
      <c r="E231" s="17"/>
      <c r="F231" s="91"/>
      <c r="G231" s="91"/>
      <c r="H231" s="91"/>
      <c r="I231" s="229"/>
      <c r="J231" s="80"/>
    </row>
    <row r="232" spans="1:10" ht="38.1" hidden="1" customHeight="1">
      <c r="A232" s="28" t="s">
        <v>264</v>
      </c>
      <c r="B232" s="54">
        <v>7330</v>
      </c>
      <c r="C232" s="59" t="s">
        <v>9</v>
      </c>
      <c r="D232" s="10" t="s">
        <v>265</v>
      </c>
      <c r="E232" s="15"/>
      <c r="F232" s="91"/>
      <c r="G232" s="91"/>
      <c r="H232" s="91"/>
      <c r="I232" s="228">
        <f>I233</f>
        <v>250000</v>
      </c>
      <c r="J232" s="80"/>
    </row>
    <row r="233" spans="1:10" ht="38.1" hidden="1" customHeight="1">
      <c r="A233" s="197"/>
      <c r="B233" s="198"/>
      <c r="C233" s="199"/>
      <c r="D233" s="15"/>
      <c r="E233" s="10" t="s">
        <v>266</v>
      </c>
      <c r="F233" s="91"/>
      <c r="G233" s="91"/>
      <c r="H233" s="91"/>
      <c r="I233" s="229">
        <v>250000</v>
      </c>
      <c r="J233" s="80"/>
    </row>
    <row r="234" spans="1:10" ht="5.85" hidden="1" customHeight="1">
      <c r="A234" s="27"/>
      <c r="B234" s="68"/>
      <c r="C234" s="196"/>
      <c r="D234" s="17"/>
      <c r="E234" s="17"/>
      <c r="F234" s="91"/>
      <c r="G234" s="91"/>
      <c r="H234" s="91"/>
      <c r="I234" s="229"/>
      <c r="J234" s="80"/>
    </row>
    <row r="235" spans="1:10" ht="51.6" hidden="1" customHeight="1">
      <c r="A235" s="202">
        <v>1217363</v>
      </c>
      <c r="B235" s="200">
        <v>7363</v>
      </c>
      <c r="C235" s="201" t="s">
        <v>73</v>
      </c>
      <c r="D235" s="10" t="s">
        <v>283</v>
      </c>
      <c r="E235" s="17"/>
      <c r="F235" s="91"/>
      <c r="G235" s="91"/>
      <c r="H235" s="91"/>
      <c r="I235" s="228">
        <f>SUM(I236:I237)</f>
        <v>12000000</v>
      </c>
      <c r="J235" s="80"/>
    </row>
    <row r="236" spans="1:10" ht="79.2" hidden="1" customHeight="1">
      <c r="A236" s="202"/>
      <c r="B236" s="200"/>
      <c r="C236" s="203"/>
      <c r="D236" s="10"/>
      <c r="E236" s="118" t="s">
        <v>297</v>
      </c>
      <c r="F236" s="91"/>
      <c r="G236" s="91"/>
      <c r="H236" s="91"/>
      <c r="I236" s="229">
        <v>10000000</v>
      </c>
      <c r="J236" s="80"/>
    </row>
    <row r="237" spans="1:10" ht="84.45" hidden="1" customHeight="1">
      <c r="A237" s="27"/>
      <c r="B237" s="68"/>
      <c r="C237" s="196"/>
      <c r="D237" s="17"/>
      <c r="E237" s="118" t="s">
        <v>284</v>
      </c>
      <c r="F237" s="91"/>
      <c r="G237" s="91"/>
      <c r="H237" s="91"/>
      <c r="I237" s="229">
        <v>2000000</v>
      </c>
      <c r="J237" s="80"/>
    </row>
    <row r="238" spans="1:10" ht="7.95" hidden="1" customHeight="1">
      <c r="A238" s="27"/>
      <c r="B238" s="68"/>
      <c r="C238" s="196"/>
      <c r="D238" s="17"/>
      <c r="E238" s="17"/>
      <c r="F238" s="91"/>
      <c r="G238" s="91"/>
      <c r="H238" s="91"/>
      <c r="I238" s="229"/>
      <c r="J238" s="80"/>
    </row>
    <row r="239" spans="1:10" ht="58.95" hidden="1" customHeight="1">
      <c r="A239" s="28" t="s">
        <v>47</v>
      </c>
      <c r="B239" s="54">
        <v>7461</v>
      </c>
      <c r="C239" s="59" t="s">
        <v>48</v>
      </c>
      <c r="D239" s="10" t="s">
        <v>49</v>
      </c>
      <c r="E239" s="12"/>
      <c r="F239" s="12"/>
      <c r="G239" s="12"/>
      <c r="H239" s="12"/>
      <c r="I239" s="228">
        <f>SUM(I240:I248)</f>
        <v>65455447</v>
      </c>
      <c r="J239" s="79"/>
    </row>
    <row r="240" spans="1:10" ht="26.85" hidden="1" customHeight="1">
      <c r="A240" s="28"/>
      <c r="B240" s="69"/>
      <c r="C240" s="70"/>
      <c r="D240" s="39"/>
      <c r="E240" s="41" t="s">
        <v>110</v>
      </c>
      <c r="F240" s="41"/>
      <c r="G240" s="41"/>
      <c r="H240" s="41"/>
      <c r="I240" s="229">
        <v>60230000</v>
      </c>
      <c r="J240" s="80"/>
    </row>
    <row r="241" spans="1:10" ht="26.25" hidden="1" customHeight="1">
      <c r="A241" s="28"/>
      <c r="B241" s="69"/>
      <c r="C241" s="70"/>
      <c r="D241" s="39"/>
      <c r="E241" s="10" t="s">
        <v>111</v>
      </c>
      <c r="F241" s="10"/>
      <c r="G241" s="10"/>
      <c r="H241" s="10"/>
      <c r="I241" s="229">
        <v>200000</v>
      </c>
      <c r="J241" s="80"/>
    </row>
    <row r="242" spans="1:10" ht="26.25" hidden="1" customHeight="1">
      <c r="A242" s="28"/>
      <c r="B242" s="69"/>
      <c r="C242" s="70"/>
      <c r="D242" s="39"/>
      <c r="E242" s="10" t="s">
        <v>170</v>
      </c>
      <c r="F242" s="10"/>
      <c r="G242" s="10"/>
      <c r="H242" s="10"/>
      <c r="I242" s="229">
        <v>1000000</v>
      </c>
      <c r="J242" s="80"/>
    </row>
    <row r="243" spans="1:10" ht="26.25" hidden="1" customHeight="1">
      <c r="A243" s="28"/>
      <c r="B243" s="69"/>
      <c r="C243" s="70"/>
      <c r="D243" s="39"/>
      <c r="E243" s="10" t="s">
        <v>171</v>
      </c>
      <c r="F243" s="10"/>
      <c r="G243" s="10"/>
      <c r="H243" s="10"/>
      <c r="I243" s="229">
        <v>400000</v>
      </c>
      <c r="J243" s="80"/>
    </row>
    <row r="244" spans="1:10" ht="26.25" hidden="1" customHeight="1">
      <c r="A244" s="28"/>
      <c r="B244" s="69"/>
      <c r="C244" s="70"/>
      <c r="D244" s="39"/>
      <c r="E244" s="10" t="s">
        <v>172</v>
      </c>
      <c r="F244" s="10"/>
      <c r="G244" s="10"/>
      <c r="H244" s="10"/>
      <c r="I244" s="229">
        <v>500000</v>
      </c>
      <c r="J244" s="80"/>
    </row>
    <row r="245" spans="1:10" ht="41.4" hidden="1" customHeight="1">
      <c r="A245" s="28"/>
      <c r="B245" s="69"/>
      <c r="C245" s="70"/>
      <c r="D245" s="39"/>
      <c r="E245" s="10" t="s">
        <v>246</v>
      </c>
      <c r="F245" s="10"/>
      <c r="G245" s="10"/>
      <c r="H245" s="10"/>
      <c r="I245" s="229">
        <v>1625500</v>
      </c>
      <c r="J245" s="80"/>
    </row>
    <row r="246" spans="1:10" ht="26.25" hidden="1" customHeight="1">
      <c r="A246" s="28"/>
      <c r="B246" s="69"/>
      <c r="C246" s="70"/>
      <c r="D246" s="39"/>
      <c r="E246" s="10" t="s">
        <v>173</v>
      </c>
      <c r="F246" s="10"/>
      <c r="G246" s="10"/>
      <c r="H246" s="10"/>
      <c r="I246" s="229">
        <v>1000000</v>
      </c>
      <c r="J246" s="80"/>
    </row>
    <row r="247" spans="1:10" ht="35.700000000000003" hidden="1" customHeight="1">
      <c r="A247" s="28"/>
      <c r="B247" s="69"/>
      <c r="C247" s="70"/>
      <c r="D247" s="39"/>
      <c r="E247" s="10" t="s">
        <v>192</v>
      </c>
      <c r="F247" s="10"/>
      <c r="G247" s="10"/>
      <c r="H247" s="10"/>
      <c r="I247" s="229">
        <v>249947</v>
      </c>
      <c r="J247" s="80"/>
    </row>
    <row r="248" spans="1:10" ht="39.450000000000003" hidden="1" customHeight="1">
      <c r="A248" s="28"/>
      <c r="B248" s="69"/>
      <c r="C248" s="70"/>
      <c r="D248" s="39"/>
      <c r="E248" s="10" t="s">
        <v>181</v>
      </c>
      <c r="F248" s="10"/>
      <c r="G248" s="10"/>
      <c r="H248" s="10"/>
      <c r="I248" s="229">
        <v>250000</v>
      </c>
      <c r="J248" s="80"/>
    </row>
    <row r="249" spans="1:10" ht="8.6999999999999993" hidden="1" customHeight="1">
      <c r="A249" s="27"/>
      <c r="B249" s="68"/>
      <c r="C249" s="68"/>
      <c r="D249" s="17"/>
      <c r="E249" s="17"/>
      <c r="F249" s="17"/>
      <c r="G249" s="17"/>
      <c r="H249" s="17"/>
      <c r="I249" s="229"/>
      <c r="J249" s="80"/>
    </row>
    <row r="250" spans="1:10" ht="36" hidden="1">
      <c r="A250" s="85" t="s">
        <v>103</v>
      </c>
      <c r="B250" s="88">
        <v>7670</v>
      </c>
      <c r="C250" s="89" t="s">
        <v>73</v>
      </c>
      <c r="D250" s="86" t="s">
        <v>104</v>
      </c>
      <c r="E250" s="41"/>
      <c r="F250" s="41"/>
      <c r="G250" s="41"/>
      <c r="H250" s="41"/>
      <c r="I250" s="228">
        <f>SUM(I251:I268)</f>
        <v>87725000</v>
      </c>
      <c r="J250" s="79"/>
    </row>
    <row r="251" spans="1:10" ht="54.45" hidden="1" customHeight="1">
      <c r="A251" s="28"/>
      <c r="B251" s="69"/>
      <c r="C251" s="70"/>
      <c r="D251" s="39"/>
      <c r="E251" s="87" t="s">
        <v>199</v>
      </c>
      <c r="F251" s="87"/>
      <c r="G251" s="87"/>
      <c r="H251" s="87"/>
      <c r="I251" s="229">
        <v>48000000</v>
      </c>
      <c r="J251" s="163"/>
    </row>
    <row r="252" spans="1:10" ht="54.45" hidden="1" customHeight="1">
      <c r="A252" s="28"/>
      <c r="B252" s="69"/>
      <c r="C252" s="70"/>
      <c r="D252" s="39"/>
      <c r="E252" s="87" t="s">
        <v>213</v>
      </c>
      <c r="F252" s="87"/>
      <c r="G252" s="87"/>
      <c r="H252" s="87"/>
      <c r="I252" s="229">
        <v>5400000</v>
      </c>
      <c r="J252" s="163"/>
    </row>
    <row r="253" spans="1:10" ht="37.200000000000003" hidden="1" customHeight="1">
      <c r="A253" s="28"/>
      <c r="B253" s="69"/>
      <c r="C253" s="70"/>
      <c r="D253" s="39"/>
      <c r="E253" s="87" t="s">
        <v>214</v>
      </c>
      <c r="F253" s="87"/>
      <c r="G253" s="87"/>
      <c r="H253" s="87"/>
      <c r="I253" s="229">
        <v>2000000</v>
      </c>
      <c r="J253" s="163"/>
    </row>
    <row r="254" spans="1:10" ht="37.35" hidden="1" customHeight="1">
      <c r="A254" s="28"/>
      <c r="B254" s="69"/>
      <c r="C254" s="70"/>
      <c r="D254" s="39"/>
      <c r="E254" s="189" t="s">
        <v>215</v>
      </c>
      <c r="F254" s="87"/>
      <c r="G254" s="87"/>
      <c r="H254" s="87"/>
      <c r="I254" s="229">
        <v>637800</v>
      </c>
      <c r="J254" s="163"/>
    </row>
    <row r="255" spans="1:10" ht="59.4" hidden="1" customHeight="1">
      <c r="A255" s="28"/>
      <c r="B255" s="69"/>
      <c r="C255" s="70"/>
      <c r="D255" s="39"/>
      <c r="E255" s="204" t="s">
        <v>285</v>
      </c>
      <c r="F255" s="87"/>
      <c r="G255" s="87"/>
      <c r="H255" s="87"/>
      <c r="I255" s="229">
        <v>362200</v>
      </c>
      <c r="J255" s="163"/>
    </row>
    <row r="256" spans="1:10" ht="36.6" hidden="1" customHeight="1">
      <c r="A256" s="28"/>
      <c r="B256" s="69"/>
      <c r="C256" s="70"/>
      <c r="D256" s="39"/>
      <c r="E256" s="189" t="s">
        <v>216</v>
      </c>
      <c r="F256" s="87"/>
      <c r="G256" s="87"/>
      <c r="H256" s="87"/>
      <c r="I256" s="229">
        <v>3000000</v>
      </c>
      <c r="J256" s="163"/>
    </row>
    <row r="257" spans="1:11" ht="36.6" hidden="1" customHeight="1">
      <c r="A257" s="28"/>
      <c r="B257" s="69"/>
      <c r="C257" s="70"/>
      <c r="D257" s="39"/>
      <c r="E257" s="87" t="s">
        <v>217</v>
      </c>
      <c r="F257" s="87"/>
      <c r="G257" s="87"/>
      <c r="H257" s="87"/>
      <c r="I257" s="229">
        <v>86200</v>
      </c>
      <c r="J257" s="163"/>
    </row>
    <row r="258" spans="1:11" ht="42" hidden="1" customHeight="1">
      <c r="A258" s="28"/>
      <c r="B258" s="69"/>
      <c r="C258" s="70"/>
      <c r="D258" s="39"/>
      <c r="E258" s="107" t="s">
        <v>286</v>
      </c>
      <c r="F258" s="87"/>
      <c r="G258" s="87"/>
      <c r="H258" s="87"/>
      <c r="I258" s="229">
        <v>413800</v>
      </c>
      <c r="J258" s="163"/>
    </row>
    <row r="259" spans="1:11" ht="36.6" hidden="1" customHeight="1">
      <c r="A259" s="28"/>
      <c r="B259" s="69"/>
      <c r="C259" s="70"/>
      <c r="D259" s="39"/>
      <c r="E259" s="87" t="s">
        <v>244</v>
      </c>
      <c r="F259" s="87"/>
      <c r="G259" s="87"/>
      <c r="H259" s="87"/>
      <c r="I259" s="229">
        <v>16220000</v>
      </c>
      <c r="J259" s="163"/>
    </row>
    <row r="260" spans="1:11" ht="36.6" hidden="1" customHeight="1">
      <c r="A260" s="28"/>
      <c r="B260" s="69"/>
      <c r="C260" s="70"/>
      <c r="D260" s="39"/>
      <c r="E260" s="10" t="s">
        <v>287</v>
      </c>
      <c r="F260" s="87"/>
      <c r="G260" s="87"/>
      <c r="H260" s="87"/>
      <c r="I260" s="229">
        <v>1400000</v>
      </c>
      <c r="J260" s="163"/>
    </row>
    <row r="261" spans="1:11" ht="36.6" hidden="1" customHeight="1">
      <c r="A261" s="28"/>
      <c r="B261" s="69"/>
      <c r="C261" s="70"/>
      <c r="D261" s="39"/>
      <c r="E261" s="10" t="s">
        <v>288</v>
      </c>
      <c r="F261" s="87"/>
      <c r="G261" s="87"/>
      <c r="H261" s="87"/>
      <c r="I261" s="229">
        <v>205000</v>
      </c>
      <c r="J261" s="163"/>
    </row>
    <row r="262" spans="1:11" ht="36.6" hidden="1" customHeight="1">
      <c r="A262" s="28"/>
      <c r="B262" s="69"/>
      <c r="C262" s="70"/>
      <c r="D262" s="39"/>
      <c r="E262" s="107" t="s">
        <v>289</v>
      </c>
      <c r="F262" s="87"/>
      <c r="G262" s="87"/>
      <c r="H262" s="87"/>
      <c r="I262" s="229">
        <v>1500000</v>
      </c>
      <c r="J262" s="163"/>
    </row>
    <row r="263" spans="1:11" ht="36.6" hidden="1" customHeight="1">
      <c r="A263" s="28"/>
      <c r="B263" s="69"/>
      <c r="C263" s="70"/>
      <c r="D263" s="39"/>
      <c r="E263" s="10" t="s">
        <v>290</v>
      </c>
      <c r="F263" s="87"/>
      <c r="G263" s="87"/>
      <c r="H263" s="87"/>
      <c r="I263" s="229">
        <v>4500000</v>
      </c>
      <c r="J263" s="163"/>
    </row>
    <row r="264" spans="1:11" ht="29.1" hidden="1" customHeight="1">
      <c r="A264" s="28"/>
      <c r="B264" s="69"/>
      <c r="C264" s="70"/>
      <c r="D264" s="39"/>
      <c r="E264" s="190" t="s">
        <v>218</v>
      </c>
      <c r="F264" s="87"/>
      <c r="G264" s="87"/>
      <c r="H264" s="87"/>
      <c r="I264" s="229">
        <v>500000</v>
      </c>
      <c r="J264" s="163"/>
    </row>
    <row r="265" spans="1:11" ht="27.6" hidden="1" customHeight="1">
      <c r="A265" s="28"/>
      <c r="B265" s="69"/>
      <c r="C265" s="70"/>
      <c r="D265" s="39"/>
      <c r="E265" s="190" t="s">
        <v>219</v>
      </c>
      <c r="F265" s="87"/>
      <c r="G265" s="87"/>
      <c r="H265" s="87"/>
      <c r="I265" s="229">
        <v>400000</v>
      </c>
      <c r="J265" s="163"/>
    </row>
    <row r="266" spans="1:11" ht="42" hidden="1" customHeight="1">
      <c r="A266" s="28"/>
      <c r="B266" s="69"/>
      <c r="C266" s="70"/>
      <c r="D266" s="39"/>
      <c r="E266" s="47" t="s">
        <v>121</v>
      </c>
      <c r="F266" s="47"/>
      <c r="G266" s="47"/>
      <c r="H266" s="47"/>
      <c r="I266" s="229">
        <v>1000000</v>
      </c>
      <c r="J266" s="80"/>
    </row>
    <row r="267" spans="1:11" ht="32.1" hidden="1" customHeight="1">
      <c r="A267" s="28"/>
      <c r="B267" s="69"/>
      <c r="C267" s="70"/>
      <c r="D267" s="39"/>
      <c r="E267" s="47" t="s">
        <v>305</v>
      </c>
      <c r="F267" s="47"/>
      <c r="G267" s="47"/>
      <c r="H267" s="47"/>
      <c r="I267" s="229">
        <v>1500000</v>
      </c>
      <c r="J267" s="80"/>
    </row>
    <row r="268" spans="1:11" ht="30" hidden="1" customHeight="1">
      <c r="A268" s="28"/>
      <c r="B268" s="69"/>
      <c r="C268" s="70"/>
      <c r="D268" s="39"/>
      <c r="E268" s="47" t="s">
        <v>112</v>
      </c>
      <c r="F268" s="47"/>
      <c r="G268" s="47"/>
      <c r="H268" s="47"/>
      <c r="I268" s="229">
        <v>600000</v>
      </c>
      <c r="J268" s="80"/>
    </row>
    <row r="269" spans="1:11" ht="7.2" customHeight="1">
      <c r="A269" s="28"/>
      <c r="B269" s="69"/>
      <c r="C269" s="70"/>
      <c r="D269" s="39"/>
      <c r="E269" s="47"/>
      <c r="F269" s="47"/>
      <c r="G269" s="47"/>
      <c r="H269" s="47"/>
      <c r="I269" s="229"/>
      <c r="J269" s="80"/>
      <c r="K269" s="84">
        <v>1</v>
      </c>
    </row>
    <row r="270" spans="1:11" ht="41.4" hidden="1" customHeight="1">
      <c r="A270" s="205" t="s">
        <v>291</v>
      </c>
      <c r="B270" s="54">
        <v>8030</v>
      </c>
      <c r="C270" s="206" t="s">
        <v>292</v>
      </c>
      <c r="D270" s="207" t="s">
        <v>293</v>
      </c>
      <c r="E270" s="47"/>
      <c r="F270" s="47"/>
      <c r="G270" s="47"/>
      <c r="H270" s="47"/>
      <c r="I270" s="228">
        <f>I271</f>
        <v>30000</v>
      </c>
      <c r="J270" s="80"/>
    </row>
    <row r="271" spans="1:11" ht="94.2" hidden="1" customHeight="1">
      <c r="A271" s="28"/>
      <c r="B271" s="69"/>
      <c r="C271" s="70"/>
      <c r="D271" s="39"/>
      <c r="E271" s="41" t="s">
        <v>294</v>
      </c>
      <c r="F271" s="47"/>
      <c r="G271" s="47"/>
      <c r="H271" s="47"/>
      <c r="I271" s="229">
        <v>30000</v>
      </c>
      <c r="J271" s="80"/>
    </row>
    <row r="272" spans="1:11" ht="9.15" hidden="1" customHeight="1">
      <c r="A272" s="27"/>
      <c r="B272" s="68"/>
      <c r="C272" s="68"/>
      <c r="D272" s="17"/>
      <c r="E272" s="17"/>
      <c r="F272" s="17"/>
      <c r="G272" s="17"/>
      <c r="H272" s="17"/>
      <c r="I272" s="229"/>
      <c r="J272" s="80"/>
    </row>
    <row r="273" spans="1:10" ht="26.25" hidden="1" customHeight="1">
      <c r="A273" s="139">
        <v>1400000</v>
      </c>
      <c r="B273" s="143"/>
      <c r="C273" s="144"/>
      <c r="D273" s="138" t="s">
        <v>74</v>
      </c>
      <c r="E273" s="145"/>
      <c r="F273" s="145"/>
      <c r="G273" s="145"/>
      <c r="H273" s="145"/>
      <c r="I273" s="227">
        <f>I274</f>
        <v>5760200</v>
      </c>
      <c r="J273" s="128"/>
    </row>
    <row r="274" spans="1:10" ht="26.25" hidden="1" customHeight="1">
      <c r="A274" s="33">
        <v>1410000</v>
      </c>
      <c r="B274" s="69"/>
      <c r="C274" s="71"/>
      <c r="D274" s="30" t="s">
        <v>75</v>
      </c>
      <c r="E274" s="44"/>
      <c r="F274" s="44"/>
      <c r="G274" s="44"/>
      <c r="H274" s="44"/>
      <c r="I274" s="228">
        <f>I276+I279</f>
        <v>5760200</v>
      </c>
      <c r="J274" s="79"/>
    </row>
    <row r="275" spans="1:10" ht="7.2" hidden="1" customHeight="1">
      <c r="A275" s="28"/>
      <c r="B275" s="69"/>
      <c r="C275" s="71"/>
      <c r="D275" s="39"/>
      <c r="E275" s="44"/>
      <c r="F275" s="44"/>
      <c r="G275" s="44"/>
      <c r="H275" s="44"/>
      <c r="I275" s="229"/>
      <c r="J275" s="80"/>
    </row>
    <row r="276" spans="1:10" ht="57.75" hidden="1" customHeight="1">
      <c r="A276" s="28" t="s">
        <v>76</v>
      </c>
      <c r="B276" s="50" t="s">
        <v>27</v>
      </c>
      <c r="C276" s="50" t="s">
        <v>6</v>
      </c>
      <c r="D276" s="11" t="s">
        <v>229</v>
      </c>
      <c r="E276" s="45"/>
      <c r="F276" s="45"/>
      <c r="G276" s="45"/>
      <c r="H276" s="45"/>
      <c r="I276" s="228">
        <f>SUM(I277:I277)</f>
        <v>3410200</v>
      </c>
      <c r="J276" s="79"/>
    </row>
    <row r="277" spans="1:10" ht="26.25" hidden="1" customHeight="1">
      <c r="A277" s="28"/>
      <c r="B277" s="50"/>
      <c r="C277" s="50"/>
      <c r="D277" s="19"/>
      <c r="E277" s="26" t="s">
        <v>123</v>
      </c>
      <c r="F277" s="167"/>
      <c r="G277" s="167"/>
      <c r="H277" s="46"/>
      <c r="I277" s="229">
        <v>3410200</v>
      </c>
      <c r="J277" s="162"/>
    </row>
    <row r="278" spans="1:10" ht="7.95" hidden="1" customHeight="1">
      <c r="A278" s="28"/>
      <c r="B278" s="50"/>
      <c r="C278" s="50"/>
      <c r="D278" s="19"/>
      <c r="E278" s="46"/>
      <c r="F278" s="46"/>
      <c r="G278" s="46"/>
      <c r="H278" s="46"/>
      <c r="I278" s="229"/>
      <c r="J278" s="80"/>
    </row>
    <row r="279" spans="1:10" ht="38.1" hidden="1" customHeight="1">
      <c r="A279" s="28" t="s">
        <v>129</v>
      </c>
      <c r="B279" s="50" t="s">
        <v>130</v>
      </c>
      <c r="C279" s="50" t="s">
        <v>73</v>
      </c>
      <c r="D279" s="116" t="s">
        <v>83</v>
      </c>
      <c r="E279" s="46"/>
      <c r="F279" s="46"/>
      <c r="G279" s="46"/>
      <c r="H279" s="46"/>
      <c r="I279" s="228">
        <f>SUM(I280:I282)</f>
        <v>2350000</v>
      </c>
      <c r="J279" s="79"/>
    </row>
    <row r="280" spans="1:10" ht="70.5" hidden="1" customHeight="1">
      <c r="A280" s="28"/>
      <c r="B280" s="50"/>
      <c r="C280" s="50"/>
      <c r="D280" s="19"/>
      <c r="E280" s="46" t="s">
        <v>234</v>
      </c>
      <c r="F280" s="46"/>
      <c r="G280" s="46"/>
      <c r="H280" s="46"/>
      <c r="I280" s="229">
        <v>1300000</v>
      </c>
      <c r="J280" s="162"/>
    </row>
    <row r="281" spans="1:10" ht="36.6" hidden="1" customHeight="1">
      <c r="A281" s="28"/>
      <c r="B281" s="50"/>
      <c r="C281" s="50"/>
      <c r="D281" s="19"/>
      <c r="E281" s="46" t="s">
        <v>296</v>
      </c>
      <c r="F281" s="46"/>
      <c r="G281" s="46"/>
      <c r="H281" s="46"/>
      <c r="I281" s="229">
        <v>50000</v>
      </c>
      <c r="J281" s="162"/>
    </row>
    <row r="282" spans="1:10" ht="55.2" hidden="1" customHeight="1">
      <c r="A282" s="28"/>
      <c r="B282" s="50"/>
      <c r="C282" s="50"/>
      <c r="D282" s="19"/>
      <c r="E282" s="46" t="s">
        <v>159</v>
      </c>
      <c r="F282" s="46"/>
      <c r="G282" s="46"/>
      <c r="H282" s="46"/>
      <c r="I282" s="229">
        <v>1000000</v>
      </c>
      <c r="J282" s="162"/>
    </row>
    <row r="283" spans="1:10" ht="8.6999999999999993" hidden="1" customHeight="1">
      <c r="A283" s="27"/>
      <c r="B283" s="68"/>
      <c r="C283" s="68"/>
      <c r="D283" s="17"/>
      <c r="E283" s="17"/>
      <c r="F283" s="17"/>
      <c r="G283" s="17"/>
      <c r="H283" s="17"/>
      <c r="I283" s="229"/>
      <c r="J283" s="80"/>
    </row>
    <row r="284" spans="1:10" ht="26.85" hidden="1" customHeight="1">
      <c r="A284" s="124" t="s">
        <v>77</v>
      </c>
      <c r="B284" s="143"/>
      <c r="C284" s="144"/>
      <c r="D284" s="126" t="s">
        <v>78</v>
      </c>
      <c r="E284" s="129"/>
      <c r="F284" s="129"/>
      <c r="G284" s="129"/>
      <c r="H284" s="129"/>
      <c r="I284" s="227">
        <f>I285</f>
        <v>102114415</v>
      </c>
      <c r="J284" s="128"/>
    </row>
    <row r="285" spans="1:10" ht="25.2" hidden="1" customHeight="1">
      <c r="A285" s="28" t="s">
        <v>79</v>
      </c>
      <c r="B285" s="69"/>
      <c r="C285" s="71"/>
      <c r="D285" s="6" t="s">
        <v>78</v>
      </c>
      <c r="E285" s="17"/>
      <c r="F285" s="17"/>
      <c r="G285" s="17"/>
      <c r="H285" s="17"/>
      <c r="I285" s="228">
        <f>I293+I309+I313+I287+I302+I298+I290</f>
        <v>102114415</v>
      </c>
      <c r="J285" s="79"/>
    </row>
    <row r="286" spans="1:10" ht="9.15" hidden="1" customHeight="1">
      <c r="A286" s="28"/>
      <c r="B286" s="69"/>
      <c r="C286" s="69"/>
      <c r="D286" s="6"/>
      <c r="E286" s="17"/>
      <c r="F286" s="17"/>
      <c r="G286" s="17"/>
      <c r="H286" s="17"/>
      <c r="I286" s="229"/>
      <c r="J286" s="80"/>
    </row>
    <row r="287" spans="1:10" ht="54" hidden="1" customHeight="1">
      <c r="A287" s="101" t="s">
        <v>105</v>
      </c>
      <c r="B287" s="102" t="s">
        <v>27</v>
      </c>
      <c r="C287" s="102" t="s">
        <v>6</v>
      </c>
      <c r="D287" s="185" t="s">
        <v>229</v>
      </c>
      <c r="E287" s="17"/>
      <c r="F287" s="17"/>
      <c r="G287" s="17"/>
      <c r="H287" s="17"/>
      <c r="I287" s="228">
        <f>I288</f>
        <v>30000</v>
      </c>
      <c r="J287" s="79"/>
    </row>
    <row r="288" spans="1:10" ht="28.2" hidden="1" customHeight="1">
      <c r="A288" s="28"/>
      <c r="B288" s="69"/>
      <c r="C288" s="69"/>
      <c r="D288" s="6"/>
      <c r="E288" s="103" t="s">
        <v>113</v>
      </c>
      <c r="F288" s="103"/>
      <c r="G288" s="103"/>
      <c r="H288" s="103"/>
      <c r="I288" s="229">
        <v>30000</v>
      </c>
      <c r="J288" s="80"/>
    </row>
    <row r="289" spans="1:10" ht="6.6" hidden="1" customHeight="1">
      <c r="A289" s="28"/>
      <c r="B289" s="69"/>
      <c r="C289" s="69"/>
      <c r="D289" s="6"/>
      <c r="E289" s="17"/>
      <c r="F289" s="17"/>
      <c r="G289" s="17"/>
      <c r="H289" s="17"/>
      <c r="I289" s="229"/>
      <c r="J289" s="80"/>
    </row>
    <row r="290" spans="1:10" ht="40.950000000000003" hidden="1" customHeight="1">
      <c r="A290" s="28" t="s">
        <v>250</v>
      </c>
      <c r="B290" s="102" t="s">
        <v>251</v>
      </c>
      <c r="C290" s="102" t="s">
        <v>17</v>
      </c>
      <c r="D290" s="195" t="s">
        <v>225</v>
      </c>
      <c r="E290" s="15"/>
      <c r="F290" s="17"/>
      <c r="G290" s="17"/>
      <c r="H290" s="17"/>
      <c r="I290" s="228">
        <f>I291</f>
        <v>7000000</v>
      </c>
      <c r="J290" s="80"/>
    </row>
    <row r="291" spans="1:10" ht="57" hidden="1" customHeight="1">
      <c r="A291" s="28"/>
      <c r="B291" s="69"/>
      <c r="C291" s="69"/>
      <c r="D291" s="6"/>
      <c r="E291" s="10" t="s">
        <v>235</v>
      </c>
      <c r="F291" s="17"/>
      <c r="G291" s="17"/>
      <c r="H291" s="17"/>
      <c r="I291" s="229">
        <v>7000000</v>
      </c>
      <c r="J291" s="80"/>
    </row>
    <row r="292" spans="1:10" ht="6.6" hidden="1" customHeight="1">
      <c r="A292" s="28"/>
      <c r="B292" s="69"/>
      <c r="C292" s="69"/>
      <c r="D292" s="6"/>
      <c r="E292" s="17"/>
      <c r="F292" s="17"/>
      <c r="G292" s="17"/>
      <c r="H292" s="17"/>
      <c r="I292" s="229"/>
      <c r="J292" s="80"/>
    </row>
    <row r="293" spans="1:10" ht="32.1" hidden="1" customHeight="1">
      <c r="A293" s="28" t="s">
        <v>80</v>
      </c>
      <c r="B293" s="60">
        <v>7321</v>
      </c>
      <c r="C293" s="50" t="s">
        <v>9</v>
      </c>
      <c r="D293" s="10" t="s">
        <v>81</v>
      </c>
      <c r="E293" s="14"/>
      <c r="F293" s="14"/>
      <c r="G293" s="14"/>
      <c r="H293" s="14"/>
      <c r="I293" s="228">
        <f>SUM(I294:I296)</f>
        <v>13829800</v>
      </c>
      <c r="J293" s="79"/>
    </row>
    <row r="294" spans="1:10" ht="27.45" hidden="1" customHeight="1">
      <c r="A294" s="27"/>
      <c r="B294" s="68"/>
      <c r="C294" s="68"/>
      <c r="D294" s="17"/>
      <c r="E294" s="81" t="s">
        <v>136</v>
      </c>
      <c r="F294" s="81"/>
      <c r="G294" s="81"/>
      <c r="H294" s="81"/>
      <c r="I294" s="229">
        <v>4429800</v>
      </c>
      <c r="J294" s="80"/>
    </row>
    <row r="295" spans="1:10" ht="34.5" hidden="1" customHeight="1">
      <c r="A295" s="27"/>
      <c r="B295" s="68"/>
      <c r="C295" s="68"/>
      <c r="D295" s="17"/>
      <c r="E295" s="81" t="s">
        <v>187</v>
      </c>
      <c r="F295" s="81"/>
      <c r="G295" s="81"/>
      <c r="H295" s="81"/>
      <c r="I295" s="230">
        <v>1400000</v>
      </c>
      <c r="J295" s="80"/>
    </row>
    <row r="296" spans="1:10" ht="39.6" hidden="1" customHeight="1">
      <c r="A296" s="27"/>
      <c r="B296" s="68"/>
      <c r="C296" s="68"/>
      <c r="D296" s="17"/>
      <c r="E296" s="81" t="s">
        <v>188</v>
      </c>
      <c r="F296" s="81"/>
      <c r="G296" s="81"/>
      <c r="H296" s="81"/>
      <c r="I296" s="229">
        <v>8000000</v>
      </c>
      <c r="J296" s="80"/>
    </row>
    <row r="297" spans="1:10" ht="9.15" hidden="1" customHeight="1">
      <c r="A297" s="27"/>
      <c r="B297" s="68"/>
      <c r="C297" s="68"/>
      <c r="D297" s="17"/>
      <c r="E297" s="14"/>
      <c r="F297" s="14"/>
      <c r="G297" s="14"/>
      <c r="H297" s="14"/>
      <c r="I297" s="229"/>
      <c r="J297" s="80"/>
    </row>
    <row r="298" spans="1:10" ht="34.5" hidden="1" customHeight="1">
      <c r="A298" s="28" t="s">
        <v>134</v>
      </c>
      <c r="B298" s="60">
        <v>7322</v>
      </c>
      <c r="C298" s="50" t="s">
        <v>9</v>
      </c>
      <c r="D298" s="156" t="s">
        <v>135</v>
      </c>
      <c r="E298" s="14"/>
      <c r="F298" s="14"/>
      <c r="G298" s="14"/>
      <c r="H298" s="14"/>
      <c r="I298" s="228">
        <f>SUM(I299:I300)</f>
        <v>19793100</v>
      </c>
      <c r="J298" s="79"/>
    </row>
    <row r="299" spans="1:10" ht="79.95" hidden="1" customHeight="1">
      <c r="A299" s="28"/>
      <c r="B299" s="60"/>
      <c r="C299" s="50"/>
      <c r="D299" s="156"/>
      <c r="E299" s="208" t="s">
        <v>295</v>
      </c>
      <c r="F299" s="14"/>
      <c r="G299" s="14"/>
      <c r="H299" s="14"/>
      <c r="I299" s="229">
        <v>1700000</v>
      </c>
      <c r="J299" s="79"/>
    </row>
    <row r="300" spans="1:10" ht="94.95" hidden="1" customHeight="1">
      <c r="A300" s="27"/>
      <c r="B300" s="68"/>
      <c r="C300" s="68"/>
      <c r="D300" s="17"/>
      <c r="E300" s="81" t="s">
        <v>252</v>
      </c>
      <c r="F300" s="81"/>
      <c r="G300" s="81"/>
      <c r="H300" s="14"/>
      <c r="I300" s="229">
        <v>18093100</v>
      </c>
      <c r="J300" s="80"/>
    </row>
    <row r="301" spans="1:10" ht="9.15" hidden="1" customHeight="1">
      <c r="A301" s="27"/>
      <c r="B301" s="68"/>
      <c r="C301" s="68"/>
      <c r="D301" s="17"/>
      <c r="E301" s="14"/>
      <c r="F301" s="14"/>
      <c r="G301" s="14"/>
      <c r="H301" s="14"/>
      <c r="I301" s="229"/>
      <c r="J301" s="80"/>
    </row>
    <row r="302" spans="1:10" ht="24.9" hidden="1" customHeight="1">
      <c r="A302" s="28" t="s">
        <v>177</v>
      </c>
      <c r="B302" s="60">
        <v>7324</v>
      </c>
      <c r="C302" s="50" t="s">
        <v>9</v>
      </c>
      <c r="D302" s="155" t="s">
        <v>178</v>
      </c>
      <c r="E302" s="158"/>
      <c r="F302" s="158"/>
      <c r="G302" s="158"/>
      <c r="H302" s="158"/>
      <c r="I302" s="228">
        <f>SUM(I303:I307)</f>
        <v>1380000</v>
      </c>
      <c r="J302" s="80"/>
    </row>
    <row r="303" spans="1:10" ht="55.2" hidden="1" customHeight="1">
      <c r="A303" s="172"/>
      <c r="B303" s="173"/>
      <c r="C303" s="173"/>
      <c r="D303" s="17"/>
      <c r="E303" s="179" t="s">
        <v>194</v>
      </c>
      <c r="F303" s="158"/>
      <c r="G303" s="158"/>
      <c r="H303" s="158"/>
      <c r="I303" s="229">
        <v>200000</v>
      </c>
      <c r="J303" s="80"/>
    </row>
    <row r="304" spans="1:10" ht="36" hidden="1" customHeight="1">
      <c r="A304" s="172"/>
      <c r="B304" s="173"/>
      <c r="C304" s="173"/>
      <c r="D304" s="17"/>
      <c r="E304" s="81" t="s">
        <v>197</v>
      </c>
      <c r="F304" s="17"/>
      <c r="G304" s="17"/>
      <c r="H304" s="17"/>
      <c r="I304" s="229">
        <v>400000</v>
      </c>
      <c r="J304" s="80"/>
    </row>
    <row r="305" spans="1:10" ht="36" hidden="1" customHeight="1">
      <c r="A305" s="172"/>
      <c r="B305" s="173"/>
      <c r="C305" s="173"/>
      <c r="D305" s="17"/>
      <c r="E305" s="81" t="s">
        <v>207</v>
      </c>
      <c r="F305" s="17"/>
      <c r="G305" s="17"/>
      <c r="H305" s="17"/>
      <c r="I305" s="229">
        <v>100000</v>
      </c>
      <c r="J305" s="80"/>
    </row>
    <row r="306" spans="1:10" ht="56.1" hidden="1" customHeight="1">
      <c r="A306" s="172"/>
      <c r="B306" s="173"/>
      <c r="C306" s="173"/>
      <c r="D306" s="17"/>
      <c r="E306" s="179" t="s">
        <v>195</v>
      </c>
      <c r="F306" s="158"/>
      <c r="G306" s="158"/>
      <c r="H306" s="158"/>
      <c r="I306" s="229">
        <v>300000</v>
      </c>
      <c r="J306" s="80"/>
    </row>
    <row r="307" spans="1:10" ht="42.75" hidden="1" customHeight="1">
      <c r="A307" s="172"/>
      <c r="B307" s="173"/>
      <c r="C307" s="173"/>
      <c r="D307" s="17"/>
      <c r="E307" s="179" t="s">
        <v>196</v>
      </c>
      <c r="F307" s="158"/>
      <c r="G307" s="158"/>
      <c r="H307" s="158"/>
      <c r="I307" s="229">
        <v>380000</v>
      </c>
      <c r="J307" s="80"/>
    </row>
    <row r="308" spans="1:10" ht="9.15" hidden="1" customHeight="1">
      <c r="A308" s="172"/>
      <c r="B308" s="173"/>
      <c r="C308" s="173"/>
      <c r="D308" s="17"/>
      <c r="E308" s="158"/>
      <c r="F308" s="158"/>
      <c r="G308" s="158"/>
      <c r="H308" s="158"/>
      <c r="I308" s="229"/>
      <c r="J308" s="80"/>
    </row>
    <row r="309" spans="1:10" ht="40.950000000000003" hidden="1" customHeight="1">
      <c r="A309" s="157" t="s">
        <v>82</v>
      </c>
      <c r="B309" s="92">
        <v>7370</v>
      </c>
      <c r="C309" s="93" t="s">
        <v>73</v>
      </c>
      <c r="D309" s="10" t="s">
        <v>83</v>
      </c>
      <c r="E309" s="158"/>
      <c r="F309" s="158"/>
      <c r="G309" s="158"/>
      <c r="H309" s="158"/>
      <c r="I309" s="228">
        <f>SUM(I310:I311)</f>
        <v>1070000</v>
      </c>
      <c r="J309" s="79"/>
    </row>
    <row r="310" spans="1:10" ht="75.900000000000006" hidden="1" customHeight="1">
      <c r="A310" s="157"/>
      <c r="B310" s="92"/>
      <c r="C310" s="93"/>
      <c r="D310" s="10"/>
      <c r="E310" s="107" t="s">
        <v>267</v>
      </c>
      <c r="F310" s="168"/>
      <c r="G310" s="168"/>
      <c r="H310" s="158"/>
      <c r="I310" s="229">
        <v>770000</v>
      </c>
      <c r="J310" s="162"/>
    </row>
    <row r="311" spans="1:10" ht="39.75" hidden="1" customHeight="1">
      <c r="A311" s="27"/>
      <c r="B311" s="68"/>
      <c r="C311" s="68"/>
      <c r="D311" s="17"/>
      <c r="E311" s="107" t="s">
        <v>189</v>
      </c>
      <c r="F311" s="107"/>
      <c r="G311" s="107"/>
      <c r="H311" s="107"/>
      <c r="I311" s="230">
        <v>300000</v>
      </c>
      <c r="J311" s="165"/>
    </row>
    <row r="312" spans="1:10" ht="7.95" hidden="1" customHeight="1">
      <c r="A312" s="27"/>
      <c r="B312" s="68"/>
      <c r="C312" s="68"/>
      <c r="D312" s="17"/>
      <c r="E312" s="14"/>
      <c r="F312" s="14"/>
      <c r="G312" s="14"/>
      <c r="H312" s="14"/>
      <c r="I312" s="229"/>
      <c r="J312" s="80"/>
    </row>
    <row r="313" spans="1:10" ht="28.2" hidden="1" customHeight="1">
      <c r="A313" s="28" t="s">
        <v>84</v>
      </c>
      <c r="B313" s="54">
        <v>7640</v>
      </c>
      <c r="C313" s="55" t="s">
        <v>85</v>
      </c>
      <c r="D313" s="15" t="s">
        <v>86</v>
      </c>
      <c r="E313" s="14"/>
      <c r="F313" s="14"/>
      <c r="G313" s="14"/>
      <c r="H313" s="14"/>
      <c r="I313" s="228">
        <f>SUM(I314:I315)</f>
        <v>59011515</v>
      </c>
      <c r="J313" s="79"/>
    </row>
    <row r="314" spans="1:10" ht="36" hidden="1">
      <c r="A314" s="27"/>
      <c r="B314" s="68"/>
      <c r="C314" s="68"/>
      <c r="D314" s="17"/>
      <c r="E314" s="81" t="s">
        <v>102</v>
      </c>
      <c r="F314" s="81"/>
      <c r="G314" s="81"/>
      <c r="H314" s="81"/>
      <c r="I314" s="229">
        <v>18000000</v>
      </c>
      <c r="J314" s="80"/>
    </row>
    <row r="315" spans="1:10" ht="36" hidden="1">
      <c r="A315" s="27"/>
      <c r="B315" s="68"/>
      <c r="C315" s="68"/>
      <c r="D315" s="17"/>
      <c r="E315" s="107" t="s">
        <v>122</v>
      </c>
      <c r="F315" s="107"/>
      <c r="G315" s="107"/>
      <c r="H315" s="161"/>
      <c r="I315" s="229">
        <v>41011515</v>
      </c>
      <c r="J315" s="163"/>
    </row>
    <row r="316" spans="1:10" ht="7.95" hidden="1" customHeight="1">
      <c r="A316" s="27"/>
      <c r="B316" s="68"/>
      <c r="C316" s="68"/>
      <c r="D316" s="17"/>
      <c r="E316" s="14"/>
      <c r="F316" s="14"/>
      <c r="G316" s="14"/>
      <c r="H316" s="14"/>
      <c r="I316" s="229"/>
      <c r="J316" s="80"/>
    </row>
    <row r="317" spans="1:10" ht="34.65" hidden="1" customHeight="1">
      <c r="A317" s="124" t="s">
        <v>88</v>
      </c>
      <c r="B317" s="143"/>
      <c r="C317" s="147"/>
      <c r="D317" s="142" t="s">
        <v>89</v>
      </c>
      <c r="E317" s="129"/>
      <c r="F317" s="129"/>
      <c r="G317" s="129"/>
      <c r="H317" s="129"/>
      <c r="I317" s="227">
        <f>I318</f>
        <v>25000</v>
      </c>
      <c r="J317" s="128"/>
    </row>
    <row r="318" spans="1:10" ht="34.200000000000003" hidden="1">
      <c r="A318" s="28" t="s">
        <v>90</v>
      </c>
      <c r="B318" s="69"/>
      <c r="C318" s="73"/>
      <c r="D318" s="43" t="s">
        <v>89</v>
      </c>
      <c r="E318" s="17"/>
      <c r="F318" s="17"/>
      <c r="G318" s="17"/>
      <c r="H318" s="17"/>
      <c r="I318" s="228">
        <f>I320</f>
        <v>25000</v>
      </c>
      <c r="J318" s="79"/>
    </row>
    <row r="319" spans="1:10" ht="7.2" hidden="1" customHeight="1">
      <c r="A319" s="27"/>
      <c r="B319" s="68"/>
      <c r="C319" s="68"/>
      <c r="D319" s="17"/>
      <c r="E319" s="17"/>
      <c r="F319" s="17"/>
      <c r="G319" s="17"/>
      <c r="H319" s="17"/>
      <c r="I319" s="229"/>
      <c r="J319" s="80"/>
    </row>
    <row r="320" spans="1:10" ht="53.25" hidden="1" customHeight="1">
      <c r="A320" s="28" t="s">
        <v>92</v>
      </c>
      <c r="B320" s="50" t="s">
        <v>27</v>
      </c>
      <c r="C320" s="50" t="s">
        <v>6</v>
      </c>
      <c r="D320" s="105" t="s">
        <v>229</v>
      </c>
      <c r="E320" s="17"/>
      <c r="F320" s="17"/>
      <c r="G320" s="17"/>
      <c r="H320" s="17"/>
      <c r="I320" s="228">
        <f>I321</f>
        <v>25000</v>
      </c>
      <c r="J320" s="79"/>
    </row>
    <row r="321" spans="1:11" ht="24.9" hidden="1" customHeight="1">
      <c r="A321" s="27"/>
      <c r="B321" s="68"/>
      <c r="C321" s="68"/>
      <c r="D321" s="17"/>
      <c r="E321" s="24" t="s">
        <v>115</v>
      </c>
      <c r="F321" s="24"/>
      <c r="G321" s="24"/>
      <c r="H321" s="24"/>
      <c r="I321" s="229">
        <v>25000</v>
      </c>
      <c r="J321" s="80"/>
    </row>
    <row r="322" spans="1:11" ht="8.6999999999999993" hidden="1" customHeight="1">
      <c r="A322" s="27"/>
      <c r="B322" s="68"/>
      <c r="C322" s="68"/>
      <c r="D322" s="17"/>
      <c r="E322" s="17"/>
      <c r="F322" s="17"/>
      <c r="G322" s="17"/>
      <c r="H322" s="17"/>
      <c r="I322" s="229"/>
      <c r="J322" s="80"/>
    </row>
    <row r="323" spans="1:11" ht="38.85" hidden="1" customHeight="1">
      <c r="A323" s="139">
        <v>3400000</v>
      </c>
      <c r="B323" s="148"/>
      <c r="C323" s="148"/>
      <c r="D323" s="149" t="s">
        <v>94</v>
      </c>
      <c r="E323" s="129"/>
      <c r="F323" s="129"/>
      <c r="G323" s="129"/>
      <c r="H323" s="129"/>
      <c r="I323" s="227">
        <f>I324</f>
        <v>364500</v>
      </c>
      <c r="J323" s="128"/>
    </row>
    <row r="324" spans="1:11" ht="34.65" hidden="1" customHeight="1">
      <c r="A324" s="33">
        <v>3410000</v>
      </c>
      <c r="B324" s="74"/>
      <c r="C324" s="74"/>
      <c r="D324" s="48" t="s">
        <v>94</v>
      </c>
      <c r="E324" s="17"/>
      <c r="F324" s="17"/>
      <c r="G324" s="17"/>
      <c r="H324" s="17"/>
      <c r="I324" s="228">
        <f>I326</f>
        <v>364500</v>
      </c>
      <c r="J324" s="79"/>
    </row>
    <row r="325" spans="1:11" ht="11.1" hidden="1" customHeight="1">
      <c r="A325" s="28"/>
      <c r="B325" s="75"/>
      <c r="C325" s="75"/>
      <c r="D325" s="49"/>
      <c r="E325" s="17"/>
      <c r="F325" s="17"/>
      <c r="G325" s="17"/>
      <c r="H325" s="17"/>
      <c r="I325" s="229"/>
      <c r="J325" s="80"/>
    </row>
    <row r="326" spans="1:11" ht="51.75" hidden="1" customHeight="1">
      <c r="A326" s="28" t="s">
        <v>91</v>
      </c>
      <c r="B326" s="50" t="s">
        <v>27</v>
      </c>
      <c r="C326" s="50" t="s">
        <v>6</v>
      </c>
      <c r="D326" s="105" t="s">
        <v>229</v>
      </c>
      <c r="E326" s="17"/>
      <c r="F326" s="17"/>
      <c r="G326" s="17"/>
      <c r="H326" s="17"/>
      <c r="I326" s="228">
        <f>I327</f>
        <v>364500</v>
      </c>
      <c r="J326" s="79"/>
    </row>
    <row r="327" spans="1:11" ht="37.200000000000003" hidden="1" customHeight="1">
      <c r="A327" s="27"/>
      <c r="B327" s="68"/>
      <c r="C327" s="68"/>
      <c r="D327" s="17"/>
      <c r="E327" s="14" t="s">
        <v>95</v>
      </c>
      <c r="F327" s="14"/>
      <c r="G327" s="14"/>
      <c r="H327" s="14"/>
      <c r="I327" s="229">
        <v>364500</v>
      </c>
      <c r="J327" s="162"/>
    </row>
    <row r="328" spans="1:11" ht="10.5" hidden="1" customHeight="1">
      <c r="A328" s="27"/>
      <c r="B328" s="68"/>
      <c r="C328" s="68"/>
      <c r="D328" s="17"/>
      <c r="E328" s="17"/>
      <c r="F328" s="17"/>
      <c r="G328" s="17"/>
      <c r="H328" s="17"/>
      <c r="I328" s="229"/>
      <c r="J328" s="80"/>
    </row>
    <row r="329" spans="1:11" ht="38.1" hidden="1" customHeight="1">
      <c r="A329" s="139">
        <v>3700000</v>
      </c>
      <c r="B329" s="146"/>
      <c r="C329" s="146"/>
      <c r="D329" s="138" t="s">
        <v>268</v>
      </c>
      <c r="E329" s="129"/>
      <c r="F329" s="129"/>
      <c r="G329" s="129"/>
      <c r="H329" s="129"/>
      <c r="I329" s="227">
        <f>I330</f>
        <v>50000</v>
      </c>
      <c r="J329" s="128"/>
    </row>
    <row r="330" spans="1:11" ht="39.450000000000003" hidden="1" customHeight="1">
      <c r="A330" s="33">
        <v>3710000</v>
      </c>
      <c r="B330" s="72"/>
      <c r="C330" s="72"/>
      <c r="D330" s="30" t="s">
        <v>269</v>
      </c>
      <c r="E330" s="17"/>
      <c r="F330" s="17"/>
      <c r="G330" s="17"/>
      <c r="H330" s="17"/>
      <c r="I330" s="228">
        <f>I332</f>
        <v>50000</v>
      </c>
      <c r="J330" s="79"/>
    </row>
    <row r="331" spans="1:11" ht="8.6999999999999993" hidden="1" customHeight="1">
      <c r="A331" s="28"/>
      <c r="B331" s="69"/>
      <c r="C331" s="73"/>
      <c r="D331" s="10"/>
      <c r="E331" s="17"/>
      <c r="F331" s="17"/>
      <c r="G331" s="17"/>
      <c r="H331" s="17"/>
      <c r="I331" s="229"/>
      <c r="J331" s="80"/>
    </row>
    <row r="332" spans="1:11" ht="55.5" hidden="1" customHeight="1">
      <c r="A332" s="28" t="s">
        <v>87</v>
      </c>
      <c r="B332" s="50" t="s">
        <v>27</v>
      </c>
      <c r="C332" s="50" t="s">
        <v>6</v>
      </c>
      <c r="D332" s="11" t="s">
        <v>229</v>
      </c>
      <c r="E332" s="17"/>
      <c r="F332" s="17"/>
      <c r="G332" s="17"/>
      <c r="H332" s="17"/>
      <c r="I332" s="228">
        <f>I333</f>
        <v>50000</v>
      </c>
      <c r="J332" s="79"/>
    </row>
    <row r="333" spans="1:11" ht="30.45" hidden="1" customHeight="1">
      <c r="A333" s="27"/>
      <c r="B333" s="68"/>
      <c r="C333" s="68"/>
      <c r="D333" s="17"/>
      <c r="E333" s="24" t="s">
        <v>114</v>
      </c>
      <c r="F333" s="24"/>
      <c r="G333" s="24"/>
      <c r="H333" s="24"/>
      <c r="I333" s="229">
        <v>50000</v>
      </c>
      <c r="J333" s="80"/>
    </row>
    <row r="334" spans="1:11" ht="13.2" hidden="1" customHeight="1">
      <c r="A334" s="27"/>
      <c r="B334" s="68"/>
      <c r="C334" s="68"/>
      <c r="D334" s="17"/>
      <c r="E334" s="17"/>
      <c r="F334" s="17"/>
      <c r="G334" s="17"/>
      <c r="H334" s="17"/>
      <c r="I334" s="229"/>
      <c r="J334" s="80"/>
    </row>
    <row r="335" spans="1:11" ht="25.5" customHeight="1">
      <c r="A335" s="27"/>
      <c r="B335" s="17"/>
      <c r="C335" s="17"/>
      <c r="D335" s="17"/>
      <c r="E335" s="18" t="s">
        <v>93</v>
      </c>
      <c r="F335" s="18"/>
      <c r="G335" s="18"/>
      <c r="H335" s="18"/>
      <c r="I335" s="228">
        <f>I13+I47+I129+I135+I150+I156+I170+I185+I273+I284+I317+I329+I323+I79</f>
        <v>403266397</v>
      </c>
      <c r="J335" s="79"/>
      <c r="K335" s="84">
        <v>1</v>
      </c>
    </row>
    <row r="336" spans="1:11" ht="29.4" customHeight="1">
      <c r="A336" s="13"/>
      <c r="B336" s="13"/>
      <c r="C336" s="13"/>
      <c r="D336" s="13"/>
      <c r="E336" s="13"/>
      <c r="F336" s="13"/>
      <c r="G336" s="13"/>
      <c r="H336" s="13"/>
      <c r="I336" s="233"/>
      <c r="J336" s="23"/>
      <c r="K336" s="84">
        <v>1</v>
      </c>
    </row>
    <row r="337" spans="1:11" ht="27" customHeight="1">
      <c r="A337" s="13"/>
      <c r="B337" s="13"/>
      <c r="C337" s="13"/>
      <c r="D337" s="13"/>
      <c r="E337" s="13"/>
      <c r="F337" s="13"/>
      <c r="G337" s="13"/>
      <c r="H337" s="13"/>
      <c r="I337" s="233"/>
      <c r="J337" s="23"/>
      <c r="K337" s="84">
        <v>1</v>
      </c>
    </row>
    <row r="338" spans="1:11" s="154" customFormat="1" ht="46.2" customHeight="1">
      <c r="A338" s="245" t="s">
        <v>323</v>
      </c>
      <c r="B338" s="245"/>
      <c r="C338" s="245"/>
      <c r="D338" s="245"/>
      <c r="E338" s="150"/>
      <c r="F338" s="150"/>
      <c r="G338" s="150"/>
      <c r="H338" s="151" t="s">
        <v>324</v>
      </c>
      <c r="I338" s="151"/>
      <c r="J338" s="152"/>
      <c r="K338" s="153">
        <v>1</v>
      </c>
    </row>
    <row r="339" spans="1:11" s="154" customFormat="1" ht="46.2" customHeight="1">
      <c r="A339" s="188" t="s">
        <v>211</v>
      </c>
      <c r="B339" s="209"/>
      <c r="C339" s="209"/>
      <c r="D339" s="209"/>
      <c r="E339" s="150"/>
      <c r="F339" s="150"/>
      <c r="G339" s="150"/>
      <c r="H339" s="151"/>
      <c r="I339" s="151"/>
      <c r="J339" s="152"/>
      <c r="K339" s="153">
        <v>1</v>
      </c>
    </row>
    <row r="340" spans="1:11" s="154" customFormat="1" ht="46.2" hidden="1" customHeight="1">
      <c r="A340" s="209"/>
      <c r="B340" s="209"/>
      <c r="C340" s="209"/>
      <c r="D340" s="209"/>
      <c r="E340" s="150"/>
      <c r="F340" s="150"/>
      <c r="G340" s="150"/>
      <c r="H340" s="151"/>
      <c r="I340" s="151"/>
      <c r="J340" s="152"/>
      <c r="K340" s="153"/>
    </row>
    <row r="341" spans="1:11" ht="18" hidden="1">
      <c r="A341" s="13"/>
      <c r="B341" s="13"/>
      <c r="C341" s="13"/>
      <c r="D341" s="13"/>
      <c r="E341" s="13"/>
      <c r="F341" s="13"/>
      <c r="G341" s="13"/>
      <c r="H341" s="13"/>
      <c r="I341" s="233"/>
      <c r="J341" s="23"/>
    </row>
    <row r="342" spans="1:11" ht="18" hidden="1">
      <c r="A342" s="188"/>
      <c r="B342" s="188"/>
      <c r="C342" s="13"/>
      <c r="D342" s="13"/>
      <c r="E342" s="175"/>
      <c r="F342" s="13"/>
      <c r="G342" s="13"/>
      <c r="H342" s="13"/>
      <c r="I342" s="234"/>
      <c r="J342" s="23"/>
    </row>
    <row r="343" spans="1:11" ht="18" hidden="1">
      <c r="A343" s="13"/>
      <c r="B343" s="13"/>
      <c r="C343" s="13"/>
      <c r="D343" s="13"/>
      <c r="E343" s="175"/>
      <c r="F343" s="13"/>
      <c r="G343" s="13"/>
      <c r="H343" s="13"/>
      <c r="I343" s="234"/>
      <c r="J343" s="23"/>
    </row>
    <row r="344" spans="1:11" ht="18" hidden="1">
      <c r="A344" s="13"/>
      <c r="B344" s="13"/>
      <c r="C344" s="13"/>
      <c r="D344" s="13"/>
      <c r="E344" s="175"/>
      <c r="F344" s="13"/>
      <c r="G344" s="13"/>
      <c r="H344" s="13"/>
      <c r="I344" s="234"/>
      <c r="J344" s="23"/>
    </row>
    <row r="345" spans="1:11" ht="23.25" hidden="1" customHeight="1">
      <c r="A345" s="13"/>
      <c r="B345" s="13"/>
      <c r="C345" s="13"/>
      <c r="D345" s="13"/>
      <c r="E345" s="183"/>
      <c r="F345" s="13"/>
      <c r="G345" s="13"/>
      <c r="H345" s="13"/>
      <c r="I345" s="234"/>
      <c r="J345" s="23"/>
    </row>
    <row r="346" spans="1:11" ht="27" hidden="1" customHeight="1">
      <c r="A346" s="13"/>
      <c r="B346" s="13"/>
      <c r="C346" s="13"/>
      <c r="D346" s="13"/>
      <c r="E346" s="13"/>
      <c r="F346" s="13"/>
      <c r="G346" s="13"/>
      <c r="H346" s="13"/>
      <c r="I346" s="234"/>
      <c r="J346" s="182"/>
    </row>
    <row r="347" spans="1:11" ht="18" hidden="1">
      <c r="A347" s="13"/>
      <c r="B347" s="13"/>
      <c r="C347" s="13"/>
      <c r="D347" s="13"/>
      <c r="E347" s="13"/>
      <c r="F347" s="13"/>
      <c r="G347" s="13"/>
      <c r="H347" s="13"/>
      <c r="I347" s="233"/>
      <c r="J347" s="23"/>
    </row>
    <row r="348" spans="1:11" ht="18" hidden="1">
      <c r="A348" s="13"/>
      <c r="B348" s="13"/>
      <c r="C348" s="13"/>
      <c r="D348" s="13"/>
      <c r="E348" s="13"/>
      <c r="F348" s="13"/>
      <c r="G348" s="13"/>
      <c r="H348" s="13"/>
      <c r="I348" s="233"/>
      <c r="J348" s="23"/>
    </row>
    <row r="349" spans="1:11" ht="18" hidden="1">
      <c r="A349" s="13"/>
      <c r="B349" s="13"/>
      <c r="C349" s="13"/>
      <c r="D349" s="13"/>
      <c r="E349" s="13"/>
      <c r="F349" s="13"/>
      <c r="G349" s="13"/>
      <c r="H349" s="13"/>
      <c r="I349" s="233"/>
      <c r="J349" s="23"/>
    </row>
    <row r="350" spans="1:11" ht="18" hidden="1">
      <c r="A350" s="13"/>
      <c r="B350" s="13"/>
      <c r="C350" s="13"/>
      <c r="D350" s="13"/>
      <c r="E350" s="13"/>
      <c r="F350" s="13"/>
      <c r="G350" s="13"/>
      <c r="H350" s="13"/>
      <c r="I350" s="233"/>
      <c r="J350" s="23"/>
    </row>
    <row r="351" spans="1:11" ht="18" hidden="1">
      <c r="A351" s="13"/>
      <c r="B351" s="13"/>
      <c r="C351" s="13"/>
      <c r="D351" s="13"/>
      <c r="E351" s="13"/>
      <c r="F351" s="13"/>
      <c r="G351" s="13"/>
      <c r="H351" s="13"/>
      <c r="I351" s="233"/>
      <c r="J351" s="23"/>
    </row>
    <row r="352" spans="1:11" ht="18" hidden="1">
      <c r="A352" s="13"/>
      <c r="B352" s="13"/>
      <c r="C352" s="13"/>
      <c r="D352" s="13"/>
      <c r="E352" s="13"/>
      <c r="F352" s="13"/>
      <c r="G352" s="13"/>
      <c r="H352" s="13"/>
      <c r="I352" s="233"/>
      <c r="J352" s="23"/>
    </row>
    <row r="353" spans="1:10" ht="18" hidden="1">
      <c r="A353" s="13"/>
      <c r="B353" s="13"/>
      <c r="C353" s="13"/>
      <c r="D353" s="13"/>
      <c r="E353" s="13"/>
      <c r="F353" s="13"/>
      <c r="G353" s="13"/>
      <c r="H353" s="13"/>
      <c r="I353" s="233"/>
      <c r="J353" s="23"/>
    </row>
    <row r="354" spans="1:10" ht="18" hidden="1">
      <c r="A354" s="13"/>
      <c r="B354" s="13"/>
      <c r="C354" s="13"/>
      <c r="D354" s="13"/>
      <c r="E354" s="13"/>
      <c r="F354" s="13"/>
      <c r="G354" s="13"/>
      <c r="H354" s="13"/>
      <c r="I354" s="233"/>
      <c r="J354" s="23"/>
    </row>
    <row r="355" spans="1:10" ht="18" hidden="1">
      <c r="A355" s="13"/>
      <c r="B355" s="13"/>
      <c r="C355" s="13"/>
      <c r="D355" s="13"/>
      <c r="E355" s="13"/>
      <c r="F355" s="13"/>
      <c r="G355" s="13"/>
      <c r="H355" s="13"/>
      <c r="I355" s="233"/>
      <c r="J355" s="23"/>
    </row>
    <row r="356" spans="1:10" ht="18" hidden="1">
      <c r="A356" s="13"/>
      <c r="B356" s="13"/>
      <c r="C356" s="13"/>
      <c r="D356" s="13"/>
      <c r="E356" s="13"/>
      <c r="F356" s="13"/>
      <c r="G356" s="13"/>
      <c r="H356" s="13"/>
      <c r="I356" s="233"/>
      <c r="J356" s="23"/>
    </row>
    <row r="357" spans="1:10" ht="18" hidden="1">
      <c r="A357" s="13"/>
      <c r="B357" s="13"/>
      <c r="C357" s="13"/>
      <c r="D357" s="13"/>
      <c r="E357" s="13"/>
      <c r="F357" s="13"/>
      <c r="G357" s="13"/>
      <c r="H357" s="13"/>
      <c r="I357" s="233"/>
      <c r="J357" s="23"/>
    </row>
    <row r="358" spans="1:10" ht="18" hidden="1">
      <c r="A358" s="13"/>
      <c r="B358" s="13"/>
      <c r="C358" s="13"/>
      <c r="D358" s="13"/>
      <c r="E358" s="13"/>
      <c r="F358" s="13"/>
      <c r="G358" s="13"/>
      <c r="H358" s="13"/>
      <c r="I358" s="233"/>
      <c r="J358" s="23"/>
    </row>
    <row r="359" spans="1:10" ht="18" hidden="1">
      <c r="A359" s="13"/>
      <c r="B359" s="13"/>
      <c r="C359" s="13"/>
      <c r="D359" s="13"/>
      <c r="E359" s="13"/>
      <c r="F359" s="13"/>
      <c r="G359" s="13"/>
      <c r="H359" s="13"/>
      <c r="I359" s="233"/>
      <c r="J359" s="23"/>
    </row>
    <row r="360" spans="1:10" ht="18" hidden="1">
      <c r="A360" s="13"/>
      <c r="B360" s="13"/>
      <c r="C360" s="13"/>
      <c r="D360" s="13"/>
      <c r="E360" s="13"/>
      <c r="F360" s="13"/>
      <c r="G360" s="13"/>
      <c r="H360" s="13"/>
      <c r="I360" s="233"/>
      <c r="J360" s="23"/>
    </row>
    <row r="361" spans="1:10" ht="18" hidden="1">
      <c r="A361" s="13"/>
      <c r="B361" s="13"/>
      <c r="C361" s="13"/>
      <c r="D361" s="13"/>
      <c r="E361" s="13"/>
      <c r="F361" s="13"/>
      <c r="G361" s="13"/>
      <c r="H361" s="13"/>
      <c r="I361" s="233"/>
      <c r="J361" s="23"/>
    </row>
    <row r="362" spans="1:10" ht="18" hidden="1">
      <c r="A362" s="13"/>
      <c r="B362" s="13"/>
      <c r="C362" s="13"/>
      <c r="D362" s="13"/>
      <c r="E362" s="13"/>
      <c r="F362" s="13"/>
      <c r="G362" s="13"/>
      <c r="H362" s="13"/>
      <c r="I362" s="233"/>
      <c r="J362" s="23"/>
    </row>
    <row r="363" spans="1:10" ht="18" hidden="1">
      <c r="A363" s="13"/>
      <c r="B363" s="13"/>
      <c r="C363" s="13"/>
      <c r="D363" s="13"/>
      <c r="E363" s="13"/>
      <c r="F363" s="13"/>
      <c r="G363" s="13"/>
      <c r="H363" s="13"/>
      <c r="I363" s="233"/>
      <c r="J363" s="23"/>
    </row>
    <row r="364" spans="1:10" ht="18" hidden="1">
      <c r="A364" s="13"/>
      <c r="B364" s="13"/>
      <c r="C364" s="13"/>
      <c r="D364" s="13"/>
      <c r="E364" s="13"/>
      <c r="F364" s="13"/>
      <c r="G364" s="13"/>
      <c r="H364" s="13"/>
      <c r="I364" s="233"/>
      <c r="J364" s="23"/>
    </row>
    <row r="365" spans="1:10" ht="18" hidden="1">
      <c r="A365" s="13"/>
      <c r="B365" s="13"/>
      <c r="C365" s="13"/>
      <c r="D365" s="13"/>
      <c r="E365" s="13"/>
      <c r="F365" s="13"/>
      <c r="G365" s="13"/>
      <c r="H365" s="13"/>
      <c r="I365" s="233"/>
      <c r="J365" s="23"/>
    </row>
    <row r="366" spans="1:10" ht="18" hidden="1">
      <c r="A366" s="13"/>
      <c r="B366" s="13"/>
      <c r="C366" s="13"/>
      <c r="D366" s="13"/>
      <c r="E366" s="13"/>
      <c r="F366" s="13"/>
      <c r="G366" s="13"/>
      <c r="H366" s="13"/>
      <c r="I366" s="233"/>
      <c r="J366" s="23"/>
    </row>
    <row r="367" spans="1:10" ht="18" hidden="1">
      <c r="A367" s="13"/>
      <c r="B367" s="13"/>
      <c r="C367" s="13"/>
      <c r="D367" s="13"/>
      <c r="E367" s="13"/>
      <c r="F367" s="13"/>
      <c r="G367" s="13"/>
      <c r="H367" s="13"/>
      <c r="I367" s="233"/>
      <c r="J367" s="23"/>
    </row>
    <row r="368" spans="1:10" ht="18" hidden="1">
      <c r="A368" s="13"/>
      <c r="B368" s="13"/>
      <c r="C368" s="13"/>
      <c r="D368" s="13"/>
      <c r="E368" s="13"/>
      <c r="F368" s="13"/>
      <c r="G368" s="13"/>
      <c r="H368" s="13"/>
      <c r="I368" s="233"/>
      <c r="J368" s="23"/>
    </row>
    <row r="369" spans="1:10" ht="18" hidden="1">
      <c r="A369" s="13"/>
      <c r="B369" s="13"/>
      <c r="C369" s="13"/>
      <c r="D369" s="13"/>
      <c r="E369" s="13"/>
      <c r="F369" s="13"/>
      <c r="G369" s="13"/>
      <c r="H369" s="13"/>
      <c r="I369" s="233"/>
      <c r="J369" s="23"/>
    </row>
    <row r="370" spans="1:10" ht="18" hidden="1">
      <c r="A370" s="13"/>
      <c r="B370" s="13"/>
      <c r="C370" s="13"/>
      <c r="D370" s="13"/>
      <c r="E370" s="13"/>
      <c r="F370" s="13"/>
      <c r="G370" s="13"/>
      <c r="H370" s="13"/>
      <c r="I370" s="233"/>
      <c r="J370" s="23"/>
    </row>
    <row r="371" spans="1:10" ht="18" hidden="1">
      <c r="A371" s="13"/>
      <c r="B371" s="13"/>
      <c r="C371" s="13"/>
      <c r="D371" s="13"/>
      <c r="E371" s="13"/>
      <c r="F371" s="13"/>
      <c r="G371" s="13"/>
      <c r="H371" s="13"/>
      <c r="I371" s="233"/>
      <c r="J371" s="23"/>
    </row>
    <row r="372" spans="1:10" ht="18" hidden="1">
      <c r="A372" s="13"/>
      <c r="B372" s="13"/>
      <c r="C372" s="13"/>
      <c r="D372" s="13"/>
      <c r="E372" s="13"/>
      <c r="F372" s="13"/>
      <c r="G372" s="13"/>
      <c r="H372" s="13"/>
      <c r="I372" s="233"/>
      <c r="J372" s="23"/>
    </row>
    <row r="373" spans="1:10" ht="18" hidden="1">
      <c r="A373" s="13"/>
      <c r="B373" s="13"/>
      <c r="C373" s="13"/>
      <c r="D373" s="13"/>
      <c r="E373" s="13"/>
      <c r="F373" s="13"/>
      <c r="G373" s="13"/>
      <c r="H373" s="13"/>
      <c r="I373" s="233"/>
      <c r="J373" s="23"/>
    </row>
    <row r="374" spans="1:10" ht="18" hidden="1">
      <c r="A374" s="13"/>
      <c r="B374" s="13"/>
      <c r="C374" s="13"/>
      <c r="D374" s="13"/>
      <c r="E374" s="13"/>
      <c r="F374" s="13"/>
      <c r="G374" s="13"/>
      <c r="H374" s="13"/>
      <c r="I374" s="233"/>
      <c r="J374" s="23"/>
    </row>
    <row r="375" spans="1:10" ht="18" hidden="1">
      <c r="A375" s="13"/>
      <c r="B375" s="13"/>
      <c r="C375" s="13"/>
      <c r="D375" s="13"/>
      <c r="E375" s="13"/>
      <c r="F375" s="13"/>
      <c r="G375" s="13"/>
      <c r="H375" s="13"/>
      <c r="I375" s="233"/>
      <c r="J375" s="23"/>
    </row>
    <row r="376" spans="1:10" ht="18" hidden="1">
      <c r="A376" s="13"/>
      <c r="B376" s="13"/>
      <c r="C376" s="13"/>
      <c r="D376" s="13"/>
      <c r="E376" s="13"/>
      <c r="F376" s="13"/>
      <c r="G376" s="13"/>
      <c r="H376" s="13"/>
      <c r="I376" s="233"/>
      <c r="J376" s="23"/>
    </row>
    <row r="377" spans="1:10" ht="18" hidden="1">
      <c r="A377" s="13"/>
      <c r="B377" s="13"/>
      <c r="C377" s="13"/>
      <c r="D377" s="13"/>
      <c r="E377" s="13"/>
      <c r="F377" s="13"/>
      <c r="G377" s="13"/>
      <c r="H377" s="13"/>
      <c r="I377" s="233"/>
      <c r="J377" s="23"/>
    </row>
    <row r="378" spans="1:10" ht="18" hidden="1">
      <c r="A378" s="13"/>
      <c r="B378" s="13"/>
      <c r="C378" s="13"/>
      <c r="D378" s="13"/>
      <c r="E378" s="13"/>
      <c r="F378" s="13"/>
      <c r="G378" s="13"/>
      <c r="H378" s="13"/>
      <c r="I378" s="233"/>
      <c r="J378" s="23"/>
    </row>
    <row r="379" spans="1:10" ht="18" hidden="1">
      <c r="A379" s="13"/>
      <c r="B379" s="13"/>
      <c r="C379" s="13"/>
      <c r="D379" s="13"/>
      <c r="E379" s="13"/>
      <c r="F379" s="13"/>
      <c r="G379" s="13"/>
      <c r="H379" s="13"/>
      <c r="I379" s="233"/>
      <c r="J379" s="23"/>
    </row>
    <row r="380" spans="1:10" ht="18" hidden="1">
      <c r="A380" s="13"/>
      <c r="B380" s="13"/>
      <c r="C380" s="13"/>
      <c r="D380" s="13"/>
      <c r="E380" s="13"/>
      <c r="F380" s="13"/>
      <c r="G380" s="13"/>
      <c r="H380" s="13"/>
      <c r="I380" s="233"/>
      <c r="J380" s="23"/>
    </row>
    <row r="381" spans="1:10" ht="18" hidden="1">
      <c r="A381" s="13"/>
      <c r="B381" s="13"/>
      <c r="C381" s="13"/>
      <c r="D381" s="13"/>
      <c r="E381" s="13"/>
      <c r="F381" s="13"/>
      <c r="G381" s="13"/>
      <c r="H381" s="13"/>
      <c r="I381" s="233"/>
      <c r="J381" s="23"/>
    </row>
    <row r="382" spans="1:10" ht="18" hidden="1">
      <c r="A382" s="13"/>
      <c r="B382" s="13"/>
      <c r="C382" s="13"/>
      <c r="D382" s="13"/>
      <c r="E382" s="13"/>
      <c r="F382" s="13"/>
      <c r="G382" s="13"/>
      <c r="H382" s="13"/>
      <c r="I382" s="233"/>
      <c r="J382" s="23"/>
    </row>
    <row r="383" spans="1:10" ht="18" hidden="1">
      <c r="A383" s="13"/>
      <c r="B383" s="13"/>
      <c r="C383" s="13"/>
      <c r="D383" s="13"/>
      <c r="E383" s="13"/>
      <c r="F383" s="13"/>
      <c r="G383" s="13"/>
      <c r="H383" s="13"/>
      <c r="I383" s="233"/>
      <c r="J383" s="23"/>
    </row>
    <row r="384" spans="1:10" ht="18" hidden="1">
      <c r="A384" s="13"/>
      <c r="B384" s="13"/>
      <c r="C384" s="13"/>
      <c r="D384" s="13"/>
      <c r="E384" s="13"/>
      <c r="F384" s="13"/>
      <c r="G384" s="13"/>
      <c r="H384" s="13"/>
      <c r="I384" s="233"/>
      <c r="J384" s="23"/>
    </row>
    <row r="385" spans="1:10" ht="18" hidden="1">
      <c r="A385" s="13"/>
      <c r="B385" s="13"/>
      <c r="C385" s="13"/>
      <c r="D385" s="13"/>
      <c r="E385" s="13"/>
      <c r="F385" s="13"/>
      <c r="G385" s="13"/>
      <c r="H385" s="13"/>
      <c r="I385" s="233"/>
      <c r="J385" s="23"/>
    </row>
    <row r="386" spans="1:10" ht="18" hidden="1">
      <c r="A386" s="13"/>
      <c r="B386" s="13"/>
      <c r="C386" s="13"/>
      <c r="D386" s="13"/>
      <c r="E386" s="13"/>
      <c r="F386" s="13"/>
      <c r="G386" s="13"/>
      <c r="H386" s="13"/>
      <c r="I386" s="233"/>
      <c r="J386" s="23"/>
    </row>
    <row r="387" spans="1:10" ht="18" hidden="1">
      <c r="A387" s="13"/>
      <c r="B387" s="13"/>
      <c r="C387" s="13"/>
      <c r="D387" s="13"/>
      <c r="E387" s="13"/>
      <c r="F387" s="13"/>
      <c r="G387" s="13"/>
      <c r="H387" s="13"/>
      <c r="I387" s="233"/>
      <c r="J387" s="23"/>
    </row>
    <row r="388" spans="1:10" ht="18" hidden="1">
      <c r="A388" s="13"/>
      <c r="B388" s="13"/>
      <c r="C388" s="13"/>
      <c r="D388" s="13"/>
      <c r="E388" s="13"/>
      <c r="F388" s="13"/>
      <c r="G388" s="13"/>
      <c r="H388" s="13"/>
      <c r="I388" s="233"/>
      <c r="J388" s="23"/>
    </row>
    <row r="389" spans="1:10" ht="18" hidden="1">
      <c r="A389" s="13"/>
      <c r="B389" s="13"/>
      <c r="C389" s="13"/>
      <c r="D389" s="13"/>
      <c r="E389" s="13"/>
      <c r="F389" s="13"/>
      <c r="G389" s="13"/>
      <c r="H389" s="13"/>
      <c r="I389" s="233"/>
      <c r="J389" s="23"/>
    </row>
    <row r="390" spans="1:10" ht="18" hidden="1">
      <c r="A390" s="13"/>
      <c r="B390" s="13"/>
      <c r="C390" s="13"/>
      <c r="D390" s="13"/>
      <c r="E390" s="13"/>
      <c r="F390" s="13"/>
      <c r="G390" s="13"/>
      <c r="H390" s="13"/>
      <c r="I390" s="233"/>
      <c r="J390" s="23"/>
    </row>
    <row r="391" spans="1:10" ht="18" hidden="1">
      <c r="A391" s="13"/>
      <c r="B391" s="13"/>
      <c r="C391" s="13"/>
      <c r="D391" s="13"/>
      <c r="E391" s="13"/>
      <c r="F391" s="13"/>
      <c r="G391" s="13"/>
      <c r="H391" s="13"/>
      <c r="I391" s="233"/>
      <c r="J391" s="23"/>
    </row>
    <row r="392" spans="1:10" ht="18" hidden="1">
      <c r="A392" s="13"/>
      <c r="B392" s="13"/>
      <c r="C392" s="13"/>
      <c r="D392" s="13"/>
      <c r="E392" s="13"/>
      <c r="F392" s="13"/>
      <c r="G392" s="13"/>
      <c r="H392" s="13"/>
      <c r="I392" s="233"/>
      <c r="J392" s="23"/>
    </row>
    <row r="393" spans="1:10" ht="18" hidden="1">
      <c r="A393" s="13"/>
      <c r="B393" s="13"/>
      <c r="C393" s="13"/>
      <c r="D393" s="13"/>
      <c r="E393" s="13"/>
      <c r="F393" s="13"/>
      <c r="G393" s="13"/>
      <c r="H393" s="13"/>
      <c r="I393" s="233"/>
      <c r="J393" s="23"/>
    </row>
    <row r="394" spans="1:10" ht="18" hidden="1">
      <c r="A394" s="13"/>
      <c r="B394" s="13"/>
      <c r="C394" s="13"/>
      <c r="D394" s="13"/>
      <c r="E394" s="13"/>
      <c r="F394" s="13"/>
      <c r="G394" s="13"/>
      <c r="H394" s="13"/>
      <c r="I394" s="233"/>
      <c r="J394" s="23"/>
    </row>
    <row r="395" spans="1:10" ht="18" hidden="1">
      <c r="A395" s="13"/>
      <c r="B395" s="13"/>
      <c r="C395" s="13"/>
      <c r="D395" s="13"/>
      <c r="E395" s="13"/>
      <c r="F395" s="13"/>
      <c r="G395" s="13"/>
      <c r="H395" s="13"/>
      <c r="I395" s="233"/>
      <c r="J395" s="23"/>
    </row>
    <row r="396" spans="1:10" ht="18" hidden="1">
      <c r="A396" s="13"/>
      <c r="B396" s="13"/>
      <c r="C396" s="13"/>
      <c r="D396" s="13"/>
      <c r="E396" s="13"/>
      <c r="F396" s="13"/>
      <c r="G396" s="13"/>
      <c r="H396" s="13"/>
      <c r="I396" s="233"/>
      <c r="J396" s="23"/>
    </row>
    <row r="397" spans="1:10" ht="18" hidden="1">
      <c r="A397" s="13"/>
      <c r="B397" s="13"/>
      <c r="C397" s="13"/>
      <c r="D397" s="13"/>
      <c r="E397" s="13"/>
      <c r="F397" s="13"/>
      <c r="G397" s="13"/>
      <c r="H397" s="13"/>
      <c r="I397" s="233"/>
      <c r="J397" s="23"/>
    </row>
    <row r="398" spans="1:10" ht="18" hidden="1">
      <c r="A398" s="13"/>
      <c r="B398" s="13"/>
      <c r="C398" s="13"/>
      <c r="D398" s="13"/>
      <c r="E398" s="13"/>
      <c r="F398" s="13"/>
      <c r="G398" s="13"/>
      <c r="H398" s="13"/>
      <c r="I398" s="233"/>
      <c r="J398" s="23"/>
    </row>
    <row r="399" spans="1:10" ht="18" hidden="1">
      <c r="A399" s="13"/>
      <c r="B399" s="13"/>
      <c r="C399" s="13"/>
      <c r="D399" s="13"/>
      <c r="E399" s="13"/>
      <c r="F399" s="13"/>
      <c r="G399" s="13"/>
      <c r="H399" s="13"/>
      <c r="I399" s="233"/>
      <c r="J399" s="23"/>
    </row>
    <row r="400" spans="1:10" ht="18" hidden="1">
      <c r="A400" s="13"/>
      <c r="B400" s="13"/>
      <c r="C400" s="13"/>
      <c r="D400" s="13"/>
      <c r="E400" s="13"/>
      <c r="F400" s="13"/>
      <c r="G400" s="13"/>
      <c r="H400" s="13"/>
      <c r="I400" s="233"/>
      <c r="J400" s="23"/>
    </row>
    <row r="401" spans="1:10" ht="18" hidden="1">
      <c r="A401" s="13"/>
      <c r="B401" s="13"/>
      <c r="C401" s="13"/>
      <c r="D401" s="13"/>
      <c r="E401" s="13"/>
      <c r="F401" s="13"/>
      <c r="G401" s="13"/>
      <c r="H401" s="13"/>
      <c r="I401" s="233"/>
      <c r="J401" s="23"/>
    </row>
    <row r="402" spans="1:10" ht="18" hidden="1">
      <c r="A402" s="13"/>
      <c r="B402" s="13"/>
      <c r="C402" s="13"/>
      <c r="D402" s="13"/>
      <c r="E402" s="13"/>
      <c r="F402" s="13"/>
      <c r="G402" s="13"/>
      <c r="H402" s="13"/>
      <c r="I402" s="233"/>
      <c r="J402" s="23"/>
    </row>
    <row r="403" spans="1:10" ht="18" hidden="1">
      <c r="A403" s="13"/>
      <c r="B403" s="13"/>
      <c r="C403" s="13"/>
      <c r="D403" s="13"/>
      <c r="E403" s="13"/>
      <c r="F403" s="13"/>
      <c r="G403" s="13"/>
      <c r="H403" s="13"/>
      <c r="I403" s="233"/>
      <c r="J403" s="23"/>
    </row>
    <row r="404" spans="1:10" ht="18" hidden="1">
      <c r="A404" s="13"/>
      <c r="B404" s="13"/>
      <c r="C404" s="13"/>
      <c r="D404" s="13"/>
      <c r="E404" s="13"/>
      <c r="F404" s="13"/>
      <c r="G404" s="13"/>
      <c r="H404" s="13"/>
      <c r="I404" s="233"/>
      <c r="J404" s="23"/>
    </row>
    <row r="405" spans="1:10" ht="18" hidden="1">
      <c r="A405" s="13"/>
      <c r="B405" s="13"/>
      <c r="C405" s="13"/>
      <c r="D405" s="13"/>
      <c r="E405" s="13"/>
      <c r="F405" s="13"/>
      <c r="G405" s="13"/>
      <c r="H405" s="13"/>
      <c r="I405" s="233"/>
      <c r="J405" s="23"/>
    </row>
    <row r="406" spans="1:10" ht="18" hidden="1">
      <c r="A406" s="13"/>
      <c r="B406" s="13"/>
      <c r="C406" s="13"/>
      <c r="D406" s="13"/>
      <c r="E406" s="13"/>
      <c r="F406" s="13"/>
      <c r="G406" s="13"/>
      <c r="H406" s="13"/>
      <c r="I406" s="233"/>
      <c r="J406" s="23"/>
    </row>
    <row r="407" spans="1:10" ht="18" hidden="1">
      <c r="A407" s="13"/>
      <c r="B407" s="13"/>
      <c r="C407" s="13"/>
      <c r="D407" s="13"/>
      <c r="E407" s="13"/>
      <c r="F407" s="13"/>
      <c r="G407" s="13"/>
      <c r="H407" s="13"/>
      <c r="I407" s="233"/>
      <c r="J407" s="23"/>
    </row>
    <row r="408" spans="1:10" ht="18" hidden="1">
      <c r="A408" s="13"/>
      <c r="B408" s="13"/>
      <c r="C408" s="13"/>
      <c r="D408" s="13"/>
      <c r="E408" s="13"/>
      <c r="F408" s="13"/>
      <c r="G408" s="13"/>
      <c r="H408" s="13"/>
      <c r="I408" s="233"/>
      <c r="J408" s="23"/>
    </row>
    <row r="409" spans="1:10" ht="18" hidden="1">
      <c r="A409" s="13"/>
      <c r="B409" s="13"/>
      <c r="C409" s="13"/>
      <c r="D409" s="13"/>
      <c r="E409" s="13"/>
      <c r="F409" s="13"/>
      <c r="G409" s="13"/>
      <c r="H409" s="13"/>
      <c r="I409" s="233"/>
      <c r="J409" s="23"/>
    </row>
    <row r="410" spans="1:10" ht="18" hidden="1">
      <c r="A410" s="13"/>
      <c r="B410" s="13"/>
      <c r="C410" s="13"/>
      <c r="D410" s="13"/>
      <c r="E410" s="13"/>
      <c r="F410" s="13"/>
      <c r="G410" s="13"/>
      <c r="H410" s="13"/>
      <c r="I410" s="233"/>
      <c r="J410" s="23"/>
    </row>
    <row r="411" spans="1:10" ht="18" hidden="1">
      <c r="A411" s="13"/>
      <c r="B411" s="13"/>
      <c r="C411" s="13"/>
      <c r="D411" s="13"/>
      <c r="E411" s="13"/>
      <c r="F411" s="13"/>
      <c r="G411" s="13"/>
      <c r="H411" s="13"/>
      <c r="I411" s="233"/>
      <c r="J411" s="23"/>
    </row>
    <row r="412" spans="1:10" ht="18" hidden="1">
      <c r="A412" s="13"/>
      <c r="B412" s="13"/>
      <c r="C412" s="13"/>
      <c r="D412" s="13"/>
      <c r="E412" s="13"/>
      <c r="F412" s="13"/>
      <c r="G412" s="13"/>
      <c r="H412" s="13"/>
      <c r="I412" s="233"/>
      <c r="J412" s="23"/>
    </row>
    <row r="413" spans="1:10" ht="18" hidden="1">
      <c r="A413" s="13"/>
      <c r="B413" s="13"/>
      <c r="C413" s="13"/>
      <c r="D413" s="13"/>
      <c r="E413" s="13"/>
      <c r="F413" s="13"/>
      <c r="G413" s="13"/>
      <c r="H413" s="13"/>
      <c r="I413" s="233"/>
      <c r="J413" s="23"/>
    </row>
    <row r="414" spans="1:10" ht="18" hidden="1">
      <c r="A414" s="13"/>
      <c r="B414" s="13"/>
      <c r="C414" s="13"/>
      <c r="D414" s="13"/>
      <c r="E414" s="13"/>
      <c r="F414" s="13"/>
      <c r="G414" s="13"/>
      <c r="H414" s="13"/>
      <c r="I414" s="233"/>
      <c r="J414" s="23"/>
    </row>
    <row r="415" spans="1:10" ht="18" hidden="1">
      <c r="A415" s="13"/>
      <c r="B415" s="13"/>
      <c r="C415" s="13"/>
      <c r="D415" s="13"/>
      <c r="E415" s="13"/>
      <c r="F415" s="13"/>
      <c r="G415" s="13"/>
      <c r="H415" s="13"/>
      <c r="I415" s="233"/>
      <c r="J415" s="23"/>
    </row>
    <row r="416" spans="1:10" ht="18" hidden="1">
      <c r="A416" s="13"/>
      <c r="B416" s="13"/>
      <c r="C416" s="13"/>
      <c r="D416" s="13"/>
      <c r="E416" s="13"/>
      <c r="F416" s="13"/>
      <c r="G416" s="13"/>
      <c r="H416" s="13"/>
      <c r="I416" s="233"/>
      <c r="J416" s="23"/>
    </row>
    <row r="417" spans="1:10" ht="18" hidden="1">
      <c r="A417" s="13"/>
      <c r="B417" s="13"/>
      <c r="C417" s="13"/>
      <c r="D417" s="13"/>
      <c r="E417" s="13"/>
      <c r="F417" s="13"/>
      <c r="G417" s="13"/>
      <c r="H417" s="13"/>
      <c r="I417" s="233"/>
      <c r="J417" s="23"/>
    </row>
    <row r="418" spans="1:10" ht="18" hidden="1">
      <c r="A418" s="13"/>
      <c r="B418" s="13"/>
      <c r="C418" s="13"/>
      <c r="D418" s="13"/>
      <c r="E418" s="13"/>
      <c r="F418" s="13"/>
      <c r="G418" s="13"/>
      <c r="H418" s="13"/>
      <c r="I418" s="233"/>
      <c r="J418" s="23"/>
    </row>
    <row r="419" spans="1:10" ht="18" hidden="1">
      <c r="A419" s="13"/>
      <c r="B419" s="13"/>
      <c r="C419" s="13"/>
      <c r="D419" s="13"/>
      <c r="E419" s="13"/>
      <c r="F419" s="13"/>
      <c r="G419" s="13"/>
      <c r="H419" s="13"/>
      <c r="I419" s="233"/>
      <c r="J419" s="23"/>
    </row>
    <row r="420" spans="1:10" ht="18" hidden="1">
      <c r="A420" s="13"/>
      <c r="B420" s="13"/>
      <c r="C420" s="13"/>
      <c r="D420" s="13"/>
      <c r="E420" s="13"/>
      <c r="F420" s="13"/>
      <c r="G420" s="13"/>
      <c r="H420" s="13"/>
      <c r="I420" s="233"/>
      <c r="J420" s="23"/>
    </row>
    <row r="421" spans="1:10" ht="18" hidden="1">
      <c r="A421" s="13"/>
      <c r="B421" s="13"/>
      <c r="C421" s="13"/>
      <c r="D421" s="13"/>
      <c r="E421" s="13"/>
      <c r="F421" s="13"/>
      <c r="G421" s="13"/>
      <c r="H421" s="13"/>
      <c r="I421" s="233"/>
      <c r="J421" s="23"/>
    </row>
    <row r="422" spans="1:10" ht="18" hidden="1">
      <c r="A422" s="13"/>
      <c r="B422" s="13"/>
      <c r="C422" s="13"/>
      <c r="D422" s="13"/>
      <c r="E422" s="13"/>
      <c r="F422" s="13"/>
      <c r="G422" s="13"/>
      <c r="H422" s="13"/>
      <c r="I422" s="233"/>
      <c r="J422" s="23"/>
    </row>
    <row r="423" spans="1:10" ht="18" hidden="1">
      <c r="A423" s="13"/>
      <c r="B423" s="13"/>
      <c r="C423" s="13"/>
      <c r="D423" s="13"/>
      <c r="E423" s="13"/>
      <c r="F423" s="13"/>
      <c r="G423" s="13"/>
      <c r="H423" s="13"/>
      <c r="I423" s="233"/>
      <c r="J423" s="23"/>
    </row>
    <row r="424" spans="1:10" ht="18" hidden="1">
      <c r="A424" s="13"/>
      <c r="B424" s="13"/>
      <c r="C424" s="13"/>
      <c r="D424" s="13"/>
      <c r="E424" s="13"/>
      <c r="F424" s="13"/>
      <c r="G424" s="13"/>
      <c r="H424" s="13"/>
      <c r="I424" s="233"/>
      <c r="J424" s="23"/>
    </row>
    <row r="425" spans="1:10" ht="18" hidden="1">
      <c r="A425" s="13"/>
      <c r="B425" s="13"/>
      <c r="C425" s="13"/>
      <c r="D425" s="13"/>
      <c r="E425" s="13"/>
      <c r="F425" s="13"/>
      <c r="G425" s="13"/>
      <c r="H425" s="13"/>
      <c r="I425" s="233"/>
      <c r="J425" s="23"/>
    </row>
    <row r="426" spans="1:10" ht="18" hidden="1">
      <c r="A426" s="13"/>
      <c r="B426" s="13"/>
      <c r="C426" s="13"/>
      <c r="D426" s="13"/>
      <c r="E426" s="13"/>
      <c r="F426" s="13"/>
      <c r="G426" s="13"/>
      <c r="H426" s="13"/>
      <c r="I426" s="233"/>
      <c r="J426" s="23"/>
    </row>
    <row r="427" spans="1:10" ht="18" hidden="1">
      <c r="A427" s="13"/>
      <c r="B427" s="13"/>
      <c r="C427" s="13"/>
      <c r="D427" s="13"/>
      <c r="E427" s="13"/>
      <c r="F427" s="13"/>
      <c r="G427" s="13"/>
      <c r="H427" s="13"/>
      <c r="I427" s="233"/>
      <c r="J427" s="23"/>
    </row>
    <row r="428" spans="1:10" ht="18" hidden="1">
      <c r="A428" s="13"/>
      <c r="B428" s="13"/>
      <c r="C428" s="13"/>
      <c r="D428" s="13"/>
      <c r="E428" s="13"/>
      <c r="F428" s="13"/>
      <c r="G428" s="13"/>
      <c r="H428" s="13"/>
      <c r="I428" s="233"/>
      <c r="J428" s="23"/>
    </row>
    <row r="429" spans="1:10" ht="18" hidden="1">
      <c r="A429" s="13"/>
      <c r="B429" s="13"/>
      <c r="C429" s="13"/>
      <c r="D429" s="13"/>
      <c r="E429" s="13"/>
      <c r="F429" s="13"/>
      <c r="G429" s="13"/>
      <c r="H429" s="13"/>
      <c r="I429" s="233"/>
      <c r="J429" s="23"/>
    </row>
  </sheetData>
  <autoFilter ref="K1:K429">
    <filterColumn colId="0">
      <customFilters>
        <customFilter operator="notEqual" val=" "/>
      </customFilters>
    </filterColumn>
  </autoFilter>
  <mergeCells count="9">
    <mergeCell ref="H1:I1"/>
    <mergeCell ref="A338:D338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35433070866141736" bottom="0.98425196850393704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2021-07-15T11:49:24Z</dcterms:modified>
</cp:coreProperties>
</file>