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\мережа\!!!СПІЛЬНА (!!!документи після себе видаляти!!!)\Приймальня\АСКОД\ВТР\Інвестиційна програма 2021-2022\"/>
    </mc:Choice>
  </mc:AlternateContent>
  <bookViews>
    <workbookView xWindow="9645" yWindow="105" windowWidth="10590" windowHeight="8625" activeTab="1"/>
  </bookViews>
  <sheets>
    <sheet name="4" sheetId="8" r:id="rId1"/>
    <sheet name="5" sheetId="6" r:id="rId2"/>
    <sheet name="6" sheetId="9" r:id="rId3"/>
  </sheets>
  <definedNames>
    <definedName name="_xlnm.Print_Area" localSheetId="1">'5'!$A$1:$X$271</definedName>
    <definedName name="_xlnm.Print_Area" localSheetId="2">'6'!$A$1:$G$56</definedName>
  </definedNames>
  <calcPr calcId="162913"/>
</workbook>
</file>

<file path=xl/calcChain.xml><?xml version="1.0" encoding="utf-8"?>
<calcChain xmlns="http://schemas.openxmlformats.org/spreadsheetml/2006/main">
  <c r="R175" i="6" l="1"/>
  <c r="R179" i="6"/>
  <c r="R183" i="6"/>
  <c r="R168" i="6"/>
  <c r="R172" i="6"/>
  <c r="R139" i="6"/>
  <c r="R143" i="6"/>
  <c r="R147" i="6"/>
  <c r="R151" i="6"/>
  <c r="R155" i="6"/>
  <c r="P134" i="6"/>
  <c r="P102" i="6"/>
  <c r="P106" i="6"/>
  <c r="P110" i="6"/>
  <c r="P114" i="6"/>
  <c r="P118" i="6"/>
  <c r="P122" i="6"/>
  <c r="P126" i="6"/>
  <c r="P130" i="6"/>
  <c r="O99" i="6"/>
  <c r="O100" i="6"/>
  <c r="O101" i="6"/>
  <c r="O102" i="6"/>
  <c r="O103" i="6"/>
  <c r="O104" i="6"/>
  <c r="O105" i="6"/>
  <c r="O106" i="6"/>
  <c r="O107" i="6"/>
  <c r="O108" i="6"/>
  <c r="O109" i="6"/>
  <c r="O110" i="6"/>
  <c r="O111" i="6"/>
  <c r="O112" i="6"/>
  <c r="O113" i="6"/>
  <c r="O114" i="6"/>
  <c r="O115" i="6"/>
  <c r="O116" i="6"/>
  <c r="O117" i="6"/>
  <c r="O118" i="6"/>
  <c r="O119" i="6"/>
  <c r="O120" i="6"/>
  <c r="O121" i="6"/>
  <c r="O122" i="6"/>
  <c r="O123" i="6"/>
  <c r="O124" i="6"/>
  <c r="O125" i="6"/>
  <c r="O126" i="6"/>
  <c r="O127" i="6"/>
  <c r="O128" i="6"/>
  <c r="O129" i="6"/>
  <c r="O130" i="6"/>
  <c r="O131" i="6"/>
  <c r="O132" i="6"/>
  <c r="O133" i="6"/>
  <c r="O134" i="6"/>
  <c r="O135" i="6"/>
  <c r="O136" i="6"/>
  <c r="O137" i="6"/>
  <c r="O138" i="6"/>
  <c r="O139" i="6"/>
  <c r="O140" i="6"/>
  <c r="O141" i="6"/>
  <c r="O142" i="6"/>
  <c r="O143" i="6"/>
  <c r="O144" i="6"/>
  <c r="O145" i="6"/>
  <c r="O146" i="6"/>
  <c r="O147" i="6"/>
  <c r="O148" i="6"/>
  <c r="O149" i="6"/>
  <c r="O150" i="6"/>
  <c r="O151" i="6"/>
  <c r="O152" i="6"/>
  <c r="O153" i="6"/>
  <c r="O154" i="6"/>
  <c r="O155" i="6"/>
  <c r="O156" i="6"/>
  <c r="O157" i="6"/>
  <c r="O158" i="6"/>
  <c r="O159" i="6"/>
  <c r="O160" i="6"/>
  <c r="O161" i="6"/>
  <c r="O162" i="6"/>
  <c r="O163" i="6"/>
  <c r="O164" i="6"/>
  <c r="O165" i="6"/>
  <c r="O166" i="6"/>
  <c r="O167" i="6"/>
  <c r="O168" i="6"/>
  <c r="O169" i="6"/>
  <c r="O170" i="6"/>
  <c r="O171" i="6"/>
  <c r="O172" i="6"/>
  <c r="O173" i="6"/>
  <c r="O174" i="6"/>
  <c r="O175" i="6"/>
  <c r="O176" i="6"/>
  <c r="O177" i="6"/>
  <c r="O178" i="6"/>
  <c r="O179" i="6"/>
  <c r="O180" i="6"/>
  <c r="O181" i="6"/>
  <c r="O182" i="6"/>
  <c r="O183" i="6"/>
  <c r="O184" i="6"/>
  <c r="O185" i="6"/>
  <c r="O186" i="6"/>
  <c r="O187" i="6"/>
  <c r="O188" i="6"/>
  <c r="O189" i="6"/>
  <c r="O190" i="6"/>
  <c r="O191" i="6"/>
  <c r="O192" i="6"/>
  <c r="O193" i="6"/>
  <c r="O194" i="6"/>
  <c r="O195" i="6"/>
  <c r="O196" i="6"/>
  <c r="O197" i="6"/>
  <c r="O198" i="6"/>
  <c r="O199" i="6"/>
  <c r="O200" i="6"/>
  <c r="O201" i="6"/>
  <c r="O202" i="6"/>
  <c r="O203" i="6"/>
  <c r="O204" i="6"/>
  <c r="O205" i="6"/>
  <c r="O206" i="6"/>
  <c r="O207" i="6"/>
  <c r="O208" i="6"/>
  <c r="O209" i="6"/>
  <c r="O210" i="6"/>
  <c r="O211" i="6"/>
  <c r="O212" i="6"/>
  <c r="O213" i="6"/>
  <c r="O214" i="6"/>
  <c r="O215" i="6"/>
  <c r="O216" i="6"/>
  <c r="O217" i="6"/>
  <c r="O218" i="6"/>
  <c r="O219" i="6"/>
  <c r="O220" i="6"/>
  <c r="O221" i="6"/>
  <c r="O222" i="6"/>
  <c r="O223" i="6"/>
  <c r="O224" i="6"/>
  <c r="O225" i="6"/>
  <c r="O226" i="6"/>
  <c r="O227" i="6"/>
  <c r="O228" i="6"/>
  <c r="O229" i="6"/>
  <c r="O230" i="6"/>
  <c r="O231" i="6"/>
  <c r="O232" i="6"/>
  <c r="O233" i="6"/>
  <c r="O234" i="6"/>
  <c r="O235" i="6"/>
  <c r="O236" i="6"/>
  <c r="O237" i="6"/>
  <c r="O238" i="6"/>
  <c r="O239" i="6"/>
  <c r="O240" i="6"/>
  <c r="O241" i="6"/>
  <c r="O242" i="6"/>
  <c r="O243" i="6"/>
  <c r="O244" i="6"/>
  <c r="O245" i="6"/>
  <c r="O246" i="6"/>
  <c r="O247" i="6"/>
  <c r="O98" i="6"/>
  <c r="O248" i="6" s="1"/>
  <c r="N158" i="6"/>
  <c r="N162" i="6"/>
  <c r="N166" i="6"/>
  <c r="N174" i="6"/>
  <c r="N178" i="6"/>
  <c r="N234" i="6"/>
  <c r="S234" i="6" s="1"/>
  <c r="N242" i="6"/>
  <c r="S242" i="6" s="1"/>
  <c r="D99" i="6"/>
  <c r="P99" i="6" s="1"/>
  <c r="D100" i="6"/>
  <c r="P100" i="6" s="1"/>
  <c r="D101" i="6"/>
  <c r="P101" i="6" s="1"/>
  <c r="D102" i="6"/>
  <c r="D103" i="6"/>
  <c r="P103" i="6" s="1"/>
  <c r="D104" i="6"/>
  <c r="P104" i="6" s="1"/>
  <c r="D105" i="6"/>
  <c r="P105" i="6" s="1"/>
  <c r="D106" i="6"/>
  <c r="D107" i="6"/>
  <c r="P107" i="6" s="1"/>
  <c r="D108" i="6"/>
  <c r="P108" i="6" s="1"/>
  <c r="D109" i="6"/>
  <c r="P109" i="6" s="1"/>
  <c r="D110" i="6"/>
  <c r="D111" i="6"/>
  <c r="P111" i="6" s="1"/>
  <c r="D112" i="6"/>
  <c r="P112" i="6" s="1"/>
  <c r="D113" i="6"/>
  <c r="P113" i="6" s="1"/>
  <c r="D114" i="6"/>
  <c r="D115" i="6"/>
  <c r="P115" i="6" s="1"/>
  <c r="D116" i="6"/>
  <c r="P116" i="6" s="1"/>
  <c r="D117" i="6"/>
  <c r="P117" i="6" s="1"/>
  <c r="D118" i="6"/>
  <c r="D119" i="6"/>
  <c r="P119" i="6" s="1"/>
  <c r="D120" i="6"/>
  <c r="P120" i="6" s="1"/>
  <c r="D121" i="6"/>
  <c r="P121" i="6" s="1"/>
  <c r="D122" i="6"/>
  <c r="D123" i="6"/>
  <c r="P123" i="6" s="1"/>
  <c r="D124" i="6"/>
  <c r="P124" i="6" s="1"/>
  <c r="D125" i="6"/>
  <c r="P125" i="6" s="1"/>
  <c r="D126" i="6"/>
  <c r="D127" i="6"/>
  <c r="P127" i="6" s="1"/>
  <c r="D128" i="6"/>
  <c r="P128" i="6" s="1"/>
  <c r="D129" i="6"/>
  <c r="P129" i="6" s="1"/>
  <c r="D130" i="6"/>
  <c r="D131" i="6"/>
  <c r="P131" i="6" s="1"/>
  <c r="D132" i="6"/>
  <c r="P132" i="6" s="1"/>
  <c r="D133" i="6"/>
  <c r="P133" i="6" s="1"/>
  <c r="D134" i="6"/>
  <c r="D135" i="6"/>
  <c r="R135" i="6" s="1"/>
  <c r="D136" i="6"/>
  <c r="R136" i="6" s="1"/>
  <c r="D137" i="6"/>
  <c r="R137" i="6" s="1"/>
  <c r="D138" i="6"/>
  <c r="R138" i="6" s="1"/>
  <c r="D139" i="6"/>
  <c r="D140" i="6"/>
  <c r="R140" i="6" s="1"/>
  <c r="D141" i="6"/>
  <c r="R141" i="6" s="1"/>
  <c r="D142" i="6"/>
  <c r="R142" i="6" s="1"/>
  <c r="D143" i="6"/>
  <c r="D144" i="6"/>
  <c r="R144" i="6" s="1"/>
  <c r="D145" i="6"/>
  <c r="R145" i="6" s="1"/>
  <c r="D146" i="6"/>
  <c r="R146" i="6" s="1"/>
  <c r="D147" i="6"/>
  <c r="D148" i="6"/>
  <c r="R148" i="6" s="1"/>
  <c r="D149" i="6"/>
  <c r="R149" i="6" s="1"/>
  <c r="D150" i="6"/>
  <c r="R150" i="6" s="1"/>
  <c r="D151" i="6"/>
  <c r="D152" i="6"/>
  <c r="R152" i="6" s="1"/>
  <c r="D153" i="6"/>
  <c r="R153" i="6" s="1"/>
  <c r="D154" i="6"/>
  <c r="R154" i="6" s="1"/>
  <c r="D155" i="6"/>
  <c r="D156" i="6"/>
  <c r="R156" i="6" s="1"/>
  <c r="D157" i="6"/>
  <c r="R157" i="6" s="1"/>
  <c r="D158" i="6"/>
  <c r="R158" i="6" s="1"/>
  <c r="D159" i="6"/>
  <c r="R159" i="6" s="1"/>
  <c r="D160" i="6"/>
  <c r="R160" i="6" s="1"/>
  <c r="D161" i="6"/>
  <c r="R161" i="6" s="1"/>
  <c r="D162" i="6"/>
  <c r="R162" i="6" s="1"/>
  <c r="D163" i="6"/>
  <c r="R163" i="6" s="1"/>
  <c r="D164" i="6"/>
  <c r="R164" i="6" s="1"/>
  <c r="D165" i="6"/>
  <c r="R165" i="6" s="1"/>
  <c r="D166" i="6"/>
  <c r="R166" i="6" s="1"/>
  <c r="D167" i="6"/>
  <c r="R167" i="6" s="1"/>
  <c r="D168" i="6"/>
  <c r="D169" i="6"/>
  <c r="R169" i="6" s="1"/>
  <c r="D170" i="6"/>
  <c r="R170" i="6" s="1"/>
  <c r="D171" i="6"/>
  <c r="R171" i="6" s="1"/>
  <c r="D172" i="6"/>
  <c r="D173" i="6"/>
  <c r="R173" i="6" s="1"/>
  <c r="D174" i="6"/>
  <c r="R174" i="6" s="1"/>
  <c r="D175" i="6"/>
  <c r="D176" i="6"/>
  <c r="R176" i="6" s="1"/>
  <c r="D177" i="6"/>
  <c r="R177" i="6" s="1"/>
  <c r="D178" i="6"/>
  <c r="R178" i="6" s="1"/>
  <c r="D179" i="6"/>
  <c r="D180" i="6"/>
  <c r="R180" i="6" s="1"/>
  <c r="D181" i="6"/>
  <c r="R181" i="6" s="1"/>
  <c r="D182" i="6"/>
  <c r="R182" i="6" s="1"/>
  <c r="D183" i="6"/>
  <c r="D184" i="6"/>
  <c r="R184" i="6" s="1"/>
  <c r="D185" i="6"/>
  <c r="D186" i="6"/>
  <c r="D187" i="6"/>
  <c r="D188" i="6"/>
  <c r="D189" i="6"/>
  <c r="D190" i="6"/>
  <c r="D191" i="6"/>
  <c r="D192" i="6"/>
  <c r="D193" i="6"/>
  <c r="D194" i="6"/>
  <c r="D195" i="6"/>
  <c r="D196" i="6"/>
  <c r="D197" i="6"/>
  <c r="D198" i="6"/>
  <c r="D199" i="6"/>
  <c r="D200" i="6"/>
  <c r="D201" i="6"/>
  <c r="D202" i="6"/>
  <c r="D203" i="6"/>
  <c r="D204" i="6"/>
  <c r="D205" i="6"/>
  <c r="D206" i="6"/>
  <c r="D207" i="6"/>
  <c r="D208" i="6"/>
  <c r="D209" i="6"/>
  <c r="D210" i="6"/>
  <c r="D211" i="6"/>
  <c r="D212" i="6"/>
  <c r="D213" i="6"/>
  <c r="D214" i="6"/>
  <c r="D215" i="6"/>
  <c r="D216" i="6"/>
  <c r="D217" i="6"/>
  <c r="D218" i="6"/>
  <c r="D219" i="6"/>
  <c r="D220" i="6"/>
  <c r="D221" i="6"/>
  <c r="D222" i="6"/>
  <c r="D223" i="6"/>
  <c r="D224" i="6"/>
  <c r="D225" i="6"/>
  <c r="D226" i="6"/>
  <c r="D227" i="6"/>
  <c r="D228" i="6"/>
  <c r="D229" i="6"/>
  <c r="D230" i="6"/>
  <c r="D231" i="6"/>
  <c r="D232" i="6"/>
  <c r="D233" i="6"/>
  <c r="D234" i="6"/>
  <c r="D235" i="6"/>
  <c r="D236" i="6"/>
  <c r="D237" i="6"/>
  <c r="D238" i="6"/>
  <c r="D239" i="6"/>
  <c r="D240" i="6"/>
  <c r="D241" i="6"/>
  <c r="D242" i="6"/>
  <c r="D243" i="6"/>
  <c r="D244" i="6"/>
  <c r="D245" i="6"/>
  <c r="D246" i="6"/>
  <c r="D247" i="6"/>
  <c r="C99" i="6"/>
  <c r="C100" i="6"/>
  <c r="C101" i="6"/>
  <c r="C102" i="6"/>
  <c r="C103" i="6"/>
  <c r="C104" i="6"/>
  <c r="C105" i="6"/>
  <c r="C106" i="6"/>
  <c r="C107" i="6"/>
  <c r="C108" i="6"/>
  <c r="C109" i="6"/>
  <c r="C110" i="6"/>
  <c r="C111" i="6"/>
  <c r="C112" i="6"/>
  <c r="C113" i="6"/>
  <c r="C114" i="6"/>
  <c r="C115" i="6"/>
  <c r="C116" i="6"/>
  <c r="C117" i="6"/>
  <c r="C118" i="6"/>
  <c r="C119" i="6"/>
  <c r="C120" i="6"/>
  <c r="C121" i="6"/>
  <c r="C122" i="6"/>
  <c r="C123" i="6"/>
  <c r="C124" i="6"/>
  <c r="C125" i="6"/>
  <c r="C126" i="6"/>
  <c r="C127" i="6"/>
  <c r="C128" i="6"/>
  <c r="C129" i="6"/>
  <c r="C130" i="6"/>
  <c r="C131" i="6"/>
  <c r="C132" i="6"/>
  <c r="C133" i="6"/>
  <c r="C134" i="6"/>
  <c r="C135" i="6"/>
  <c r="C136" i="6"/>
  <c r="C137" i="6"/>
  <c r="C138" i="6"/>
  <c r="C139" i="6"/>
  <c r="C140" i="6"/>
  <c r="C141" i="6"/>
  <c r="C142" i="6"/>
  <c r="C143" i="6"/>
  <c r="C144" i="6"/>
  <c r="C145" i="6"/>
  <c r="C146" i="6"/>
  <c r="C147" i="6"/>
  <c r="C148" i="6"/>
  <c r="C149" i="6"/>
  <c r="C150" i="6"/>
  <c r="C151" i="6"/>
  <c r="C152" i="6"/>
  <c r="C153" i="6"/>
  <c r="C154" i="6"/>
  <c r="C155" i="6"/>
  <c r="C156" i="6"/>
  <c r="C157" i="6"/>
  <c r="C158" i="6"/>
  <c r="C159" i="6"/>
  <c r="C160" i="6"/>
  <c r="C161" i="6"/>
  <c r="C162" i="6"/>
  <c r="C163" i="6"/>
  <c r="C164" i="6"/>
  <c r="C165" i="6"/>
  <c r="C166" i="6"/>
  <c r="C167" i="6"/>
  <c r="C168" i="6"/>
  <c r="C169" i="6"/>
  <c r="C170" i="6"/>
  <c r="C171" i="6"/>
  <c r="C172" i="6"/>
  <c r="C173" i="6"/>
  <c r="C174" i="6"/>
  <c r="C175" i="6"/>
  <c r="C176" i="6"/>
  <c r="C177" i="6"/>
  <c r="C178" i="6"/>
  <c r="C179" i="6"/>
  <c r="C180" i="6"/>
  <c r="C181" i="6"/>
  <c r="C182" i="6"/>
  <c r="C183" i="6"/>
  <c r="C184" i="6"/>
  <c r="C185" i="6"/>
  <c r="C186" i="6"/>
  <c r="C187" i="6"/>
  <c r="C188" i="6"/>
  <c r="C189" i="6"/>
  <c r="C190" i="6"/>
  <c r="C191" i="6"/>
  <c r="C192" i="6"/>
  <c r="C193" i="6"/>
  <c r="C194" i="6"/>
  <c r="C195" i="6"/>
  <c r="C196" i="6"/>
  <c r="C197" i="6"/>
  <c r="C198" i="6"/>
  <c r="C199" i="6"/>
  <c r="C200" i="6"/>
  <c r="C201" i="6"/>
  <c r="C202" i="6"/>
  <c r="C203" i="6"/>
  <c r="C204" i="6"/>
  <c r="C205" i="6"/>
  <c r="C206" i="6"/>
  <c r="C207" i="6"/>
  <c r="C208" i="6"/>
  <c r="C209" i="6"/>
  <c r="C210" i="6"/>
  <c r="C211" i="6"/>
  <c r="C212" i="6"/>
  <c r="C213" i="6"/>
  <c r="C214" i="6"/>
  <c r="C215" i="6"/>
  <c r="C216" i="6"/>
  <c r="C217" i="6"/>
  <c r="C218" i="6"/>
  <c r="C219" i="6"/>
  <c r="C220" i="6"/>
  <c r="C221" i="6"/>
  <c r="C222" i="6"/>
  <c r="C223" i="6"/>
  <c r="C224" i="6"/>
  <c r="C225" i="6"/>
  <c r="C226" i="6"/>
  <c r="C227" i="6"/>
  <c r="C228" i="6"/>
  <c r="C229" i="6"/>
  <c r="C230" i="6"/>
  <c r="C231" i="6"/>
  <c r="C232" i="6"/>
  <c r="C233" i="6"/>
  <c r="C234" i="6"/>
  <c r="C235" i="6"/>
  <c r="C236" i="6"/>
  <c r="C237" i="6"/>
  <c r="C238" i="6"/>
  <c r="C239" i="6"/>
  <c r="C240" i="6"/>
  <c r="C241" i="6"/>
  <c r="C242" i="6"/>
  <c r="C243" i="6"/>
  <c r="C244" i="6"/>
  <c r="C245" i="6"/>
  <c r="C246" i="6"/>
  <c r="C247" i="6"/>
  <c r="B99" i="6"/>
  <c r="B100" i="6"/>
  <c r="B101" i="6"/>
  <c r="B102" i="6"/>
  <c r="B103" i="6"/>
  <c r="B104" i="6"/>
  <c r="B105" i="6"/>
  <c r="B106" i="6"/>
  <c r="B107" i="6"/>
  <c r="B108" i="6"/>
  <c r="B109" i="6"/>
  <c r="B110" i="6"/>
  <c r="B111" i="6"/>
  <c r="B112" i="6"/>
  <c r="B113" i="6"/>
  <c r="B114" i="6"/>
  <c r="B115" i="6"/>
  <c r="B116" i="6"/>
  <c r="B117" i="6"/>
  <c r="B118" i="6"/>
  <c r="B119" i="6"/>
  <c r="B120" i="6"/>
  <c r="B121" i="6"/>
  <c r="B122" i="6"/>
  <c r="B123" i="6"/>
  <c r="B124" i="6"/>
  <c r="B125" i="6"/>
  <c r="B126" i="6"/>
  <c r="B127" i="6"/>
  <c r="B128" i="6"/>
  <c r="B129" i="6"/>
  <c r="B130" i="6"/>
  <c r="B131" i="6"/>
  <c r="B132" i="6"/>
  <c r="B133" i="6"/>
  <c r="B134" i="6"/>
  <c r="B135" i="6"/>
  <c r="B136" i="6"/>
  <c r="B137" i="6"/>
  <c r="B138" i="6"/>
  <c r="B139" i="6"/>
  <c r="B140" i="6"/>
  <c r="B141" i="6"/>
  <c r="B142" i="6"/>
  <c r="B143" i="6"/>
  <c r="B144" i="6"/>
  <c r="B145" i="6"/>
  <c r="B146" i="6"/>
  <c r="B147" i="6"/>
  <c r="B148" i="6"/>
  <c r="B149" i="6"/>
  <c r="B150" i="6"/>
  <c r="B151" i="6"/>
  <c r="B152" i="6"/>
  <c r="B153" i="6"/>
  <c r="B154" i="6"/>
  <c r="B155" i="6"/>
  <c r="B156" i="6"/>
  <c r="B157" i="6"/>
  <c r="B158" i="6"/>
  <c r="B159" i="6"/>
  <c r="B160" i="6"/>
  <c r="B161" i="6"/>
  <c r="B162" i="6"/>
  <c r="B163" i="6"/>
  <c r="B164" i="6"/>
  <c r="B165" i="6"/>
  <c r="B166" i="6"/>
  <c r="B167" i="6"/>
  <c r="B168" i="6"/>
  <c r="B169" i="6"/>
  <c r="B170" i="6"/>
  <c r="B171" i="6"/>
  <c r="B172" i="6"/>
  <c r="B173" i="6"/>
  <c r="B174" i="6"/>
  <c r="B175" i="6"/>
  <c r="B176" i="6"/>
  <c r="B177" i="6"/>
  <c r="B178" i="6"/>
  <c r="B179" i="6"/>
  <c r="B180" i="6"/>
  <c r="B181" i="6"/>
  <c r="B182" i="6"/>
  <c r="B183" i="6"/>
  <c r="B184" i="6"/>
  <c r="B185" i="6"/>
  <c r="B186" i="6"/>
  <c r="B187" i="6"/>
  <c r="B188" i="6"/>
  <c r="B189" i="6"/>
  <c r="B190" i="6"/>
  <c r="B191" i="6"/>
  <c r="B192" i="6"/>
  <c r="B193" i="6"/>
  <c r="B194" i="6"/>
  <c r="B195" i="6"/>
  <c r="B196" i="6"/>
  <c r="B197" i="6"/>
  <c r="B198" i="6"/>
  <c r="B199" i="6"/>
  <c r="B200" i="6"/>
  <c r="B201" i="6"/>
  <c r="B202" i="6"/>
  <c r="B203" i="6"/>
  <c r="B204" i="6"/>
  <c r="B205" i="6"/>
  <c r="B206" i="6"/>
  <c r="B207" i="6"/>
  <c r="B208" i="6"/>
  <c r="B209" i="6"/>
  <c r="B210" i="6"/>
  <c r="B211" i="6"/>
  <c r="B212" i="6"/>
  <c r="B213" i="6"/>
  <c r="B214" i="6"/>
  <c r="B215" i="6"/>
  <c r="B216" i="6"/>
  <c r="B217" i="6"/>
  <c r="B218" i="6"/>
  <c r="B219" i="6"/>
  <c r="B220" i="6"/>
  <c r="B221" i="6"/>
  <c r="B222" i="6"/>
  <c r="B223" i="6"/>
  <c r="B224" i="6"/>
  <c r="B225" i="6"/>
  <c r="B226" i="6"/>
  <c r="B227" i="6"/>
  <c r="B228" i="6"/>
  <c r="B229" i="6"/>
  <c r="B230" i="6"/>
  <c r="B231" i="6"/>
  <c r="B232" i="6"/>
  <c r="B233" i="6"/>
  <c r="B234" i="6"/>
  <c r="B235" i="6"/>
  <c r="B236" i="6"/>
  <c r="B237" i="6"/>
  <c r="B238" i="6"/>
  <c r="B239" i="6"/>
  <c r="B240" i="6"/>
  <c r="B241" i="6"/>
  <c r="B242" i="6"/>
  <c r="B243" i="6"/>
  <c r="B244" i="6"/>
  <c r="B245" i="6"/>
  <c r="B246" i="6"/>
  <c r="B247" i="6"/>
  <c r="A99" i="6"/>
  <c r="A100" i="6"/>
  <c r="A101" i="6"/>
  <c r="A102" i="6"/>
  <c r="A103" i="6"/>
  <c r="A104" i="6"/>
  <c r="A105" i="6"/>
  <c r="A106" i="6"/>
  <c r="A107" i="6"/>
  <c r="A108" i="6"/>
  <c r="A109" i="6"/>
  <c r="A110" i="6"/>
  <c r="A111" i="6"/>
  <c r="A112" i="6"/>
  <c r="A113" i="6"/>
  <c r="A114" i="6"/>
  <c r="A115" i="6"/>
  <c r="A116" i="6"/>
  <c r="A117" i="6"/>
  <c r="A118" i="6"/>
  <c r="A119" i="6"/>
  <c r="A120" i="6"/>
  <c r="A121" i="6"/>
  <c r="A122" i="6"/>
  <c r="A123" i="6"/>
  <c r="A124" i="6"/>
  <c r="A125" i="6"/>
  <c r="A126" i="6"/>
  <c r="A127" i="6"/>
  <c r="A128" i="6"/>
  <c r="A129" i="6"/>
  <c r="A130" i="6"/>
  <c r="A131" i="6"/>
  <c r="A132" i="6"/>
  <c r="A133" i="6"/>
  <c r="A134" i="6"/>
  <c r="A135" i="6"/>
  <c r="A136" i="6"/>
  <c r="A137" i="6"/>
  <c r="A138" i="6"/>
  <c r="A139" i="6"/>
  <c r="A140" i="6"/>
  <c r="A141" i="6"/>
  <c r="A142" i="6"/>
  <c r="A143" i="6"/>
  <c r="A144" i="6"/>
  <c r="A145" i="6"/>
  <c r="A146" i="6"/>
  <c r="A147" i="6"/>
  <c r="A148" i="6"/>
  <c r="A149" i="6"/>
  <c r="A150" i="6"/>
  <c r="A151" i="6"/>
  <c r="A152" i="6"/>
  <c r="A153" i="6"/>
  <c r="A154" i="6"/>
  <c r="A155" i="6"/>
  <c r="A156" i="6"/>
  <c r="A157" i="6"/>
  <c r="A158" i="6"/>
  <c r="A159" i="6"/>
  <c r="A160" i="6"/>
  <c r="A161" i="6"/>
  <c r="A162" i="6"/>
  <c r="A163" i="6"/>
  <c r="A164" i="6"/>
  <c r="A165" i="6"/>
  <c r="A166" i="6"/>
  <c r="A167" i="6"/>
  <c r="A168" i="6"/>
  <c r="A169" i="6"/>
  <c r="A170" i="6"/>
  <c r="A171" i="6"/>
  <c r="A172" i="6"/>
  <c r="A173" i="6"/>
  <c r="A174" i="6"/>
  <c r="A175" i="6"/>
  <c r="A176" i="6"/>
  <c r="A177" i="6"/>
  <c r="A178" i="6"/>
  <c r="A179" i="6"/>
  <c r="A180" i="6"/>
  <c r="A181" i="6"/>
  <c r="A182" i="6"/>
  <c r="A183" i="6"/>
  <c r="A184" i="6"/>
  <c r="A185" i="6"/>
  <c r="A186" i="6"/>
  <c r="A187" i="6"/>
  <c r="A188" i="6"/>
  <c r="A189" i="6"/>
  <c r="A190" i="6"/>
  <c r="A191" i="6"/>
  <c r="A192" i="6"/>
  <c r="A193" i="6"/>
  <c r="A194" i="6"/>
  <c r="A195" i="6"/>
  <c r="A196" i="6"/>
  <c r="A197" i="6"/>
  <c r="A198" i="6"/>
  <c r="A199" i="6"/>
  <c r="A200" i="6"/>
  <c r="A201" i="6"/>
  <c r="A202" i="6"/>
  <c r="A203" i="6"/>
  <c r="A204" i="6"/>
  <c r="A205" i="6"/>
  <c r="A206" i="6"/>
  <c r="A207" i="6"/>
  <c r="A208" i="6"/>
  <c r="A209" i="6"/>
  <c r="A210" i="6"/>
  <c r="A211" i="6"/>
  <c r="A212" i="6"/>
  <c r="A213" i="6"/>
  <c r="A214" i="6"/>
  <c r="A215" i="6"/>
  <c r="A216" i="6"/>
  <c r="A217" i="6"/>
  <c r="A218" i="6"/>
  <c r="A219" i="6"/>
  <c r="A220" i="6"/>
  <c r="A221" i="6"/>
  <c r="A222" i="6"/>
  <c r="A223" i="6"/>
  <c r="A224" i="6"/>
  <c r="A225" i="6"/>
  <c r="A226" i="6"/>
  <c r="A227" i="6"/>
  <c r="A228" i="6"/>
  <c r="A229" i="6"/>
  <c r="A230" i="6"/>
  <c r="A231" i="6"/>
  <c r="A232" i="6"/>
  <c r="A233" i="6"/>
  <c r="A234" i="6"/>
  <c r="A235" i="6"/>
  <c r="A236" i="6"/>
  <c r="A237" i="6"/>
  <c r="A238" i="6"/>
  <c r="A239" i="6"/>
  <c r="A240" i="6"/>
  <c r="A241" i="6"/>
  <c r="A242" i="6"/>
  <c r="A243" i="6"/>
  <c r="A244" i="6"/>
  <c r="A245" i="6"/>
  <c r="A246" i="6"/>
  <c r="A247" i="6"/>
  <c r="N98" i="6"/>
  <c r="D98" i="6"/>
  <c r="C98" i="6"/>
  <c r="B98" i="6"/>
  <c r="A98" i="6"/>
  <c r="L210" i="8"/>
  <c r="D210" i="8"/>
  <c r="K60" i="8"/>
  <c r="M60" i="8"/>
  <c r="K133" i="8"/>
  <c r="N171" i="6" s="1"/>
  <c r="M133" i="8"/>
  <c r="K135" i="8"/>
  <c r="N173" i="6" s="1"/>
  <c r="M135" i="8"/>
  <c r="K136" i="8"/>
  <c r="M136" i="8"/>
  <c r="K106" i="8"/>
  <c r="N144" i="6" s="1"/>
  <c r="M106" i="8"/>
  <c r="K94" i="8"/>
  <c r="N132" i="6" s="1"/>
  <c r="M94" i="8"/>
  <c r="K179" i="8"/>
  <c r="N217" i="6" s="1"/>
  <c r="S217" i="6" s="1"/>
  <c r="M179" i="8"/>
  <c r="K177" i="8"/>
  <c r="N215" i="6" s="1"/>
  <c r="S215" i="6" s="1"/>
  <c r="M177" i="8"/>
  <c r="K140" i="8"/>
  <c r="M140" i="8"/>
  <c r="K118" i="8"/>
  <c r="N156" i="6" s="1"/>
  <c r="M118" i="8"/>
  <c r="K119" i="8"/>
  <c r="N157" i="6" s="1"/>
  <c r="M119" i="8"/>
  <c r="K115" i="8"/>
  <c r="N153" i="6" s="1"/>
  <c r="M115" i="8"/>
  <c r="K190" i="8"/>
  <c r="N228" i="6" s="1"/>
  <c r="S228" i="6" s="1"/>
  <c r="M190" i="8"/>
  <c r="K193" i="8"/>
  <c r="N231" i="6" s="1"/>
  <c r="S231" i="6" s="1"/>
  <c r="M193" i="8"/>
  <c r="K195" i="8"/>
  <c r="N233" i="6" s="1"/>
  <c r="S233" i="6" s="1"/>
  <c r="M195" i="8"/>
  <c r="K196" i="8"/>
  <c r="M196" i="8"/>
  <c r="K197" i="8"/>
  <c r="N235" i="6" s="1"/>
  <c r="S235" i="6" s="1"/>
  <c r="M197" i="8"/>
  <c r="K201" i="8"/>
  <c r="N239" i="6" s="1"/>
  <c r="S239" i="6" s="1"/>
  <c r="M201" i="8"/>
  <c r="K199" i="8"/>
  <c r="N237" i="6" s="1"/>
  <c r="S237" i="6" s="1"/>
  <c r="M199" i="8"/>
  <c r="K203" i="8"/>
  <c r="N241" i="6" s="1"/>
  <c r="S241" i="6" s="1"/>
  <c r="M203" i="8"/>
  <c r="K120" i="8"/>
  <c r="M120" i="8"/>
  <c r="K122" i="8"/>
  <c r="N160" i="6" s="1"/>
  <c r="M122" i="8"/>
  <c r="K123" i="8"/>
  <c r="N161" i="6" s="1"/>
  <c r="M123" i="8"/>
  <c r="K128" i="8"/>
  <c r="M128" i="8"/>
  <c r="K121" i="8"/>
  <c r="N159" i="6" s="1"/>
  <c r="M121" i="8"/>
  <c r="K124" i="8"/>
  <c r="M124" i="8"/>
  <c r="K125" i="8"/>
  <c r="N163" i="6" s="1"/>
  <c r="M125" i="8"/>
  <c r="K126" i="8"/>
  <c r="N164" i="6" s="1"/>
  <c r="M126" i="8"/>
  <c r="K209" i="8"/>
  <c r="N247" i="6" s="1"/>
  <c r="S247" i="6" s="1"/>
  <c r="M209" i="8"/>
  <c r="K205" i="8"/>
  <c r="N243" i="6" s="1"/>
  <c r="S243" i="6" s="1"/>
  <c r="M205" i="8"/>
  <c r="K204" i="8"/>
  <c r="M204" i="8"/>
  <c r="K189" i="8"/>
  <c r="N227" i="6" s="1"/>
  <c r="S227" i="6" s="1"/>
  <c r="M189" i="8"/>
  <c r="K142" i="8" l="1"/>
  <c r="N180" i="6" s="1"/>
  <c r="M142" i="8"/>
  <c r="K143" i="8"/>
  <c r="N181" i="6" s="1"/>
  <c r="M143" i="8"/>
  <c r="K109" i="8"/>
  <c r="N147" i="6" s="1"/>
  <c r="M109" i="8"/>
  <c r="K114" i="8"/>
  <c r="N152" i="6" s="1"/>
  <c r="M114" i="8"/>
  <c r="K105" i="8"/>
  <c r="N143" i="6" s="1"/>
  <c r="M105" i="8"/>
  <c r="K113" i="8"/>
  <c r="N151" i="6" s="1"/>
  <c r="M113" i="8"/>
  <c r="K134" i="8"/>
  <c r="N172" i="6" s="1"/>
  <c r="M134" i="8"/>
  <c r="K154" i="8"/>
  <c r="N192" i="6" s="1"/>
  <c r="S192" i="6" s="1"/>
  <c r="M154" i="8"/>
  <c r="K172" i="8"/>
  <c r="N210" i="6" s="1"/>
  <c r="S210" i="6" s="1"/>
  <c r="M172" i="8"/>
  <c r="K170" i="8"/>
  <c r="N208" i="6" s="1"/>
  <c r="S208" i="6" s="1"/>
  <c r="M170" i="8"/>
  <c r="K178" i="8"/>
  <c r="N216" i="6" s="1"/>
  <c r="S216" i="6" s="1"/>
  <c r="M178" i="8"/>
  <c r="K194" i="8"/>
  <c r="N232" i="6" s="1"/>
  <c r="S232" i="6" s="1"/>
  <c r="M194" i="8"/>
  <c r="K98" i="8"/>
  <c r="N136" i="6" s="1"/>
  <c r="M98" i="8"/>
  <c r="K73" i="8"/>
  <c r="N111" i="6" s="1"/>
  <c r="M73" i="8"/>
  <c r="K79" i="8"/>
  <c r="N117" i="6" s="1"/>
  <c r="M79" i="8"/>
  <c r="K91" i="8"/>
  <c r="N129" i="6" s="1"/>
  <c r="M91" i="8"/>
  <c r="K93" i="8"/>
  <c r="N131" i="6" s="1"/>
  <c r="M93" i="8"/>
  <c r="K81" i="8"/>
  <c r="N119" i="6" s="1"/>
  <c r="M81" i="8"/>
  <c r="K82" i="8"/>
  <c r="N120" i="6" s="1"/>
  <c r="M82" i="8"/>
  <c r="K83" i="8"/>
  <c r="N121" i="6" s="1"/>
  <c r="M83" i="8"/>
  <c r="K92" i="8"/>
  <c r="N130" i="6" s="1"/>
  <c r="M92" i="8"/>
  <c r="K88" i="8"/>
  <c r="N126" i="6" s="1"/>
  <c r="M88" i="8"/>
  <c r="K64" i="8"/>
  <c r="N102" i="6" s="1"/>
  <c r="M64" i="8"/>
  <c r="K62" i="8"/>
  <c r="N100" i="6" s="1"/>
  <c r="M62" i="8"/>
  <c r="K61" i="8"/>
  <c r="N99" i="6" s="1"/>
  <c r="M61" i="8"/>
  <c r="K68" i="8"/>
  <c r="N106" i="6" s="1"/>
  <c r="M68" i="8"/>
  <c r="K65" i="8"/>
  <c r="N103" i="6" s="1"/>
  <c r="M65" i="8"/>
  <c r="K69" i="8"/>
  <c r="N107" i="6" s="1"/>
  <c r="M69" i="8"/>
  <c r="K99" i="8"/>
  <c r="N137" i="6" s="1"/>
  <c r="M99" i="8"/>
  <c r="K206" i="8"/>
  <c r="N244" i="6" s="1"/>
  <c r="S244" i="6" s="1"/>
  <c r="M206" i="8"/>
  <c r="R248" i="6" l="1"/>
  <c r="K192" i="8"/>
  <c r="N230" i="6" s="1"/>
  <c r="S230" i="6" s="1"/>
  <c r="M192" i="8"/>
  <c r="K200" i="8"/>
  <c r="N238" i="6" s="1"/>
  <c r="S238" i="6" s="1"/>
  <c r="M200" i="8"/>
  <c r="K176" i="8"/>
  <c r="N214" i="6" s="1"/>
  <c r="S214" i="6" s="1"/>
  <c r="M176" i="8"/>
  <c r="K202" i="8"/>
  <c r="N240" i="6" s="1"/>
  <c r="S240" i="6" s="1"/>
  <c r="M202" i="8"/>
  <c r="K70" i="8"/>
  <c r="N108" i="6" s="1"/>
  <c r="M70" i="8"/>
  <c r="K186" i="8"/>
  <c r="N224" i="6" s="1"/>
  <c r="S224" i="6" s="1"/>
  <c r="M186" i="8"/>
  <c r="K112" i="8"/>
  <c r="N150" i="6" s="1"/>
  <c r="M112" i="8"/>
  <c r="K111" i="8"/>
  <c r="N149" i="6" s="1"/>
  <c r="M111" i="8"/>
  <c r="K208" i="8"/>
  <c r="N246" i="6" s="1"/>
  <c r="S246" i="6" s="1"/>
  <c r="M208" i="8"/>
  <c r="K137" i="8"/>
  <c r="N175" i="6" s="1"/>
  <c r="M137" i="8"/>
  <c r="K145" i="8"/>
  <c r="N183" i="6" s="1"/>
  <c r="M145" i="8"/>
  <c r="K130" i="8"/>
  <c r="N168" i="6" s="1"/>
  <c r="M130" i="8"/>
  <c r="K129" i="8"/>
  <c r="N167" i="6" s="1"/>
  <c r="M129" i="8"/>
  <c r="K127" i="8"/>
  <c r="N165" i="6" s="1"/>
  <c r="M127" i="8"/>
  <c r="K117" i="8"/>
  <c r="N155" i="6" s="1"/>
  <c r="M117" i="8"/>
  <c r="K116" i="8"/>
  <c r="N154" i="6" s="1"/>
  <c r="M116" i="8"/>
  <c r="K182" i="8"/>
  <c r="N220" i="6" s="1"/>
  <c r="S220" i="6" s="1"/>
  <c r="M182" i="8"/>
  <c r="K180" i="8"/>
  <c r="N218" i="6" s="1"/>
  <c r="S218" i="6" s="1"/>
  <c r="M180" i="8"/>
  <c r="K181" i="8"/>
  <c r="N219" i="6" s="1"/>
  <c r="S219" i="6" s="1"/>
  <c r="M181" i="8"/>
  <c r="K131" i="8"/>
  <c r="N169" i="6" s="1"/>
  <c r="M131" i="8"/>
  <c r="K191" i="8"/>
  <c r="N229" i="6" s="1"/>
  <c r="S229" i="6" s="1"/>
  <c r="M191" i="8"/>
  <c r="K138" i="8"/>
  <c r="N176" i="6" s="1"/>
  <c r="M138" i="8"/>
  <c r="K139" i="8"/>
  <c r="N177" i="6" s="1"/>
  <c r="M139" i="8"/>
  <c r="M89" i="8"/>
  <c r="K89" i="8"/>
  <c r="N127" i="6" s="1"/>
  <c r="M80" i="8"/>
  <c r="K80" i="8"/>
  <c r="N118" i="6" s="1"/>
  <c r="M87" i="8"/>
  <c r="K87" i="8"/>
  <c r="N125" i="6" s="1"/>
  <c r="M84" i="8"/>
  <c r="K84" i="8"/>
  <c r="N122" i="6" s="1"/>
  <c r="M63" i="8"/>
  <c r="K63" i="8"/>
  <c r="N101" i="6" s="1"/>
  <c r="K96" i="8"/>
  <c r="N134" i="6" s="1"/>
  <c r="M96" i="8"/>
  <c r="K185" i="8"/>
  <c r="N223" i="6" s="1"/>
  <c r="S223" i="6" s="1"/>
  <c r="M185" i="8"/>
  <c r="M147" i="8"/>
  <c r="K147" i="8"/>
  <c r="N185" i="6" s="1"/>
  <c r="S185" i="6" s="1"/>
  <c r="K144" i="8"/>
  <c r="N182" i="6" s="1"/>
  <c r="M144" i="8"/>
  <c r="K149" i="8"/>
  <c r="N187" i="6" s="1"/>
  <c r="S187" i="6" s="1"/>
  <c r="M149" i="8"/>
  <c r="M148" i="8"/>
  <c r="K148" i="8"/>
  <c r="N186" i="6" s="1"/>
  <c r="S186" i="6" s="1"/>
  <c r="K163" i="8"/>
  <c r="N201" i="6" s="1"/>
  <c r="S201" i="6" s="1"/>
  <c r="M163" i="8"/>
  <c r="K156" i="8"/>
  <c r="N194" i="6" s="1"/>
  <c r="S194" i="6" s="1"/>
  <c r="M156" i="8"/>
  <c r="K159" i="8"/>
  <c r="N197" i="6" s="1"/>
  <c r="S197" i="6" s="1"/>
  <c r="M159" i="8"/>
  <c r="M157" i="8"/>
  <c r="K157" i="8"/>
  <c r="N195" i="6" s="1"/>
  <c r="S195" i="6" s="1"/>
  <c r="M169" i="8"/>
  <c r="K169" i="8"/>
  <c r="N207" i="6" s="1"/>
  <c r="S207" i="6" s="1"/>
  <c r="D248" i="6" l="1"/>
  <c r="P24" i="6"/>
  <c r="Q24" i="6"/>
  <c r="S24" i="6"/>
  <c r="Q29" i="6"/>
  <c r="R29" i="6"/>
  <c r="S29" i="6"/>
  <c r="D20" i="9"/>
  <c r="I264" i="6" l="1"/>
  <c r="K264" i="6"/>
  <c r="L264" i="6"/>
  <c r="N28" i="6"/>
  <c r="N29" i="6" s="1"/>
  <c r="C28" i="6"/>
  <c r="D28" i="6"/>
  <c r="B28" i="6"/>
  <c r="A28" i="6"/>
  <c r="E61" i="6"/>
  <c r="M61" i="6" s="1"/>
  <c r="F61" i="6"/>
  <c r="N23" i="6"/>
  <c r="N24" i="6" s="1"/>
  <c r="C23" i="6"/>
  <c r="D23" i="6"/>
  <c r="A23" i="6"/>
  <c r="B23" i="6"/>
  <c r="E225" i="8"/>
  <c r="G225" i="8"/>
  <c r="H225" i="8"/>
  <c r="J225" i="8"/>
  <c r="L36" i="8"/>
  <c r="M28" i="8"/>
  <c r="L28" i="8"/>
  <c r="O28" i="6" s="1"/>
  <c r="O29" i="6" s="1"/>
  <c r="D24" i="6" l="1"/>
  <c r="R23" i="6"/>
  <c r="R24" i="6" s="1"/>
  <c r="D29" i="6"/>
  <c r="P28" i="6"/>
  <c r="P29" i="6" s="1"/>
  <c r="Q248" i="6"/>
  <c r="D30" i="8" l="1"/>
  <c r="K29" i="8"/>
  <c r="K30" i="8" s="1"/>
  <c r="M29" i="8"/>
  <c r="M30" i="8" s="1"/>
  <c r="L30" i="8"/>
  <c r="M23" i="8"/>
  <c r="L23" i="8"/>
  <c r="O23" i="6" s="1"/>
  <c r="O24" i="6" s="1"/>
  <c r="K175" i="8" l="1"/>
  <c r="N213" i="6" s="1"/>
  <c r="S213" i="6" s="1"/>
  <c r="M175" i="8"/>
  <c r="K107" i="8"/>
  <c r="N145" i="6" s="1"/>
  <c r="M107" i="8"/>
  <c r="K66" i="8"/>
  <c r="M66" i="8"/>
  <c r="K71" i="8"/>
  <c r="N109" i="6" s="1"/>
  <c r="M71" i="8"/>
  <c r="K72" i="8"/>
  <c r="N110" i="6" s="1"/>
  <c r="M72" i="8"/>
  <c r="K97" i="8"/>
  <c r="N135" i="6" s="1"/>
  <c r="M97" i="8"/>
  <c r="K67" i="8"/>
  <c r="N105" i="6" s="1"/>
  <c r="M67" i="8"/>
  <c r="K100" i="8"/>
  <c r="N138" i="6" s="1"/>
  <c r="M100" i="8"/>
  <c r="K198" i="8"/>
  <c r="N236" i="6" s="1"/>
  <c r="S236" i="6" s="1"/>
  <c r="M198" i="8"/>
  <c r="K85" i="8"/>
  <c r="N123" i="6" s="1"/>
  <c r="M85" i="8"/>
  <c r="K101" i="8"/>
  <c r="N139" i="6" s="1"/>
  <c r="M101" i="8"/>
  <c r="K102" i="8"/>
  <c r="N140" i="6" s="1"/>
  <c r="M102" i="8"/>
  <c r="K146" i="8"/>
  <c r="N184" i="6" s="1"/>
  <c r="M146" i="8"/>
  <c r="K152" i="8"/>
  <c r="N190" i="6" s="1"/>
  <c r="S190" i="6" s="1"/>
  <c r="M152" i="8"/>
  <c r="K95" i="8"/>
  <c r="N133" i="6" s="1"/>
  <c r="M95" i="8"/>
  <c r="K86" i="8"/>
  <c r="N124" i="6" s="1"/>
  <c r="M86" i="8"/>
  <c r="K90" i="8"/>
  <c r="N128" i="6" s="1"/>
  <c r="M90" i="8"/>
  <c r="K110" i="8"/>
  <c r="N148" i="6" s="1"/>
  <c r="M110" i="8"/>
  <c r="K74" i="8"/>
  <c r="N112" i="6" s="1"/>
  <c r="M74" i="8"/>
  <c r="K207" i="8"/>
  <c r="N245" i="6" s="1"/>
  <c r="S245" i="6" s="1"/>
  <c r="M207" i="8"/>
  <c r="K75" i="8"/>
  <c r="N113" i="6" s="1"/>
  <c r="M75" i="8"/>
  <c r="K141" i="8"/>
  <c r="N179" i="6" s="1"/>
  <c r="M141" i="8"/>
  <c r="K76" i="8"/>
  <c r="N114" i="6" s="1"/>
  <c r="M76" i="8"/>
  <c r="K77" i="8"/>
  <c r="N115" i="6" s="1"/>
  <c r="M77" i="8"/>
  <c r="K108" i="8"/>
  <c r="N146" i="6" s="1"/>
  <c r="M108" i="8"/>
  <c r="K78" i="8"/>
  <c r="N116" i="6" s="1"/>
  <c r="M78" i="8"/>
  <c r="K184" i="8"/>
  <c r="N222" i="6" s="1"/>
  <c r="S222" i="6" s="1"/>
  <c r="M184" i="8"/>
  <c r="K183" i="8"/>
  <c r="N221" i="6" s="1"/>
  <c r="S221" i="6" s="1"/>
  <c r="M183" i="8"/>
  <c r="K104" i="8"/>
  <c r="N142" i="6" s="1"/>
  <c r="M104" i="8"/>
  <c r="K188" i="8"/>
  <c r="N226" i="6" s="1"/>
  <c r="S226" i="6" s="1"/>
  <c r="M188" i="8"/>
  <c r="K187" i="8"/>
  <c r="N225" i="6" s="1"/>
  <c r="S225" i="6" s="1"/>
  <c r="M187" i="8"/>
  <c r="K132" i="8"/>
  <c r="N170" i="6" s="1"/>
  <c r="M132" i="8"/>
  <c r="K153" i="8"/>
  <c r="N191" i="6" s="1"/>
  <c r="S191" i="6" s="1"/>
  <c r="M153" i="8"/>
  <c r="N104" i="6" l="1"/>
  <c r="K151" i="8"/>
  <c r="N189" i="6" s="1"/>
  <c r="S189" i="6" s="1"/>
  <c r="M151" i="8"/>
  <c r="K150" i="8"/>
  <c r="N188" i="6" s="1"/>
  <c r="S188" i="6" s="1"/>
  <c r="M150" i="8"/>
  <c r="K103" i="8"/>
  <c r="N141" i="6" s="1"/>
  <c r="M103" i="8"/>
  <c r="M174" i="8"/>
  <c r="K173" i="8"/>
  <c r="N211" i="6" s="1"/>
  <c r="S211" i="6" s="1"/>
  <c r="M173" i="8"/>
  <c r="K171" i="8"/>
  <c r="N209" i="6" s="1"/>
  <c r="S209" i="6" s="1"/>
  <c r="M171" i="8"/>
  <c r="K174" i="8"/>
  <c r="N212" i="6" s="1"/>
  <c r="S212" i="6" s="1"/>
  <c r="G44" i="9" l="1"/>
  <c r="G45" i="9" s="1"/>
  <c r="F44" i="9"/>
  <c r="F45" i="9" s="1"/>
  <c r="E44" i="9"/>
  <c r="E45" i="9" s="1"/>
  <c r="C43" i="9"/>
  <c r="D42" i="9"/>
  <c r="D44" i="9" s="1"/>
  <c r="L51" i="8"/>
  <c r="O69" i="6" s="1"/>
  <c r="R251" i="6"/>
  <c r="R252" i="6" s="1"/>
  <c r="Q251" i="6"/>
  <c r="Q252" i="6" s="1"/>
  <c r="L213" i="8"/>
  <c r="L214" i="8" s="1"/>
  <c r="D213" i="8"/>
  <c r="D214" i="8" s="1"/>
  <c r="K160" i="8"/>
  <c r="N198" i="6" s="1"/>
  <c r="S198" i="6" s="1"/>
  <c r="M160" i="8"/>
  <c r="K161" i="8"/>
  <c r="N199" i="6" s="1"/>
  <c r="S199" i="6" s="1"/>
  <c r="M161" i="8"/>
  <c r="K162" i="8"/>
  <c r="N200" i="6" s="1"/>
  <c r="S200" i="6" s="1"/>
  <c r="M162" i="8"/>
  <c r="K164" i="8"/>
  <c r="N202" i="6" s="1"/>
  <c r="S202" i="6" s="1"/>
  <c r="M164" i="8"/>
  <c r="K165" i="8"/>
  <c r="N203" i="6" s="1"/>
  <c r="S203" i="6" s="1"/>
  <c r="M165" i="8"/>
  <c r="K166" i="8"/>
  <c r="N204" i="6" s="1"/>
  <c r="S204" i="6" s="1"/>
  <c r="M166" i="8"/>
  <c r="K158" i="8"/>
  <c r="N196" i="6" s="1"/>
  <c r="S196" i="6" s="1"/>
  <c r="M158" i="8"/>
  <c r="K167" i="8"/>
  <c r="N205" i="6" s="1"/>
  <c r="S205" i="6" s="1"/>
  <c r="M167" i="8"/>
  <c r="K168" i="8"/>
  <c r="M168" i="8"/>
  <c r="M155" i="8"/>
  <c r="K155" i="8"/>
  <c r="N193" i="6" s="1"/>
  <c r="S193" i="6" s="1"/>
  <c r="N69" i="6"/>
  <c r="S248" i="6" l="1"/>
  <c r="N206" i="6"/>
  <c r="S206" i="6" s="1"/>
  <c r="K210" i="8"/>
  <c r="M210" i="8"/>
  <c r="M213" i="8" s="1"/>
  <c r="M214" i="8" s="1"/>
  <c r="N248" i="6"/>
  <c r="K213" i="8"/>
  <c r="K214" i="8" s="1"/>
  <c r="M248" i="6"/>
  <c r="M251" i="6" s="1"/>
  <c r="M252" i="6" s="1"/>
  <c r="P98" i="6"/>
  <c r="F214" i="8"/>
  <c r="O250" i="6"/>
  <c r="O251" i="6" s="1"/>
  <c r="O252" i="6" s="1"/>
  <c r="C42" i="9"/>
  <c r="D45" i="9"/>
  <c r="C45" i="9" s="1"/>
  <c r="C44" i="9"/>
  <c r="O54" i="6"/>
  <c r="P248" i="6" l="1"/>
  <c r="P251" i="6" s="1"/>
  <c r="P252" i="6" s="1"/>
  <c r="D251" i="6"/>
  <c r="D252" i="6" s="1"/>
  <c r="E35" i="9"/>
  <c r="F252" i="6"/>
  <c r="F225" i="8"/>
  <c r="N251" i="6"/>
  <c r="N252" i="6" s="1"/>
  <c r="S251" i="6"/>
  <c r="S252" i="6" s="1"/>
  <c r="G37" i="9" l="1"/>
  <c r="G38" i="9" s="1"/>
  <c r="F37" i="9"/>
  <c r="F38" i="9" s="1"/>
  <c r="E37" i="9"/>
  <c r="E38" i="9" s="1"/>
  <c r="D36" i="9"/>
  <c r="C36" i="9" s="1"/>
  <c r="C35" i="9"/>
  <c r="D37" i="9" l="1"/>
  <c r="D38" i="9" s="1"/>
  <c r="C38" i="9" s="1"/>
  <c r="C37" i="9" l="1"/>
  <c r="Q70" i="6"/>
  <c r="Q71" i="6" s="1"/>
  <c r="Q90" i="6" s="1"/>
  <c r="N70" i="6"/>
  <c r="N71" i="6" s="1"/>
  <c r="N90" i="6" s="1"/>
  <c r="K52" i="8"/>
  <c r="D28" i="9" l="1"/>
  <c r="C28" i="9" s="1"/>
  <c r="D27" i="9"/>
  <c r="C27" i="9" s="1"/>
  <c r="D21" i="9"/>
  <c r="C21" i="9" s="1"/>
  <c r="G30" i="9"/>
  <c r="G31" i="9" s="1"/>
  <c r="F30" i="9"/>
  <c r="F31" i="9" s="1"/>
  <c r="E30" i="9"/>
  <c r="E31" i="9" s="1"/>
  <c r="F23" i="9"/>
  <c r="F24" i="9" s="1"/>
  <c r="G23" i="9"/>
  <c r="G24" i="9" s="1"/>
  <c r="E23" i="9"/>
  <c r="S70" i="6"/>
  <c r="S71" i="6" s="1"/>
  <c r="S90" i="6" s="1"/>
  <c r="B69" i="6"/>
  <c r="C69" i="6"/>
  <c r="D69" i="6"/>
  <c r="P69" i="6" s="1"/>
  <c r="P70" i="6" s="1"/>
  <c r="P71" i="6" s="1"/>
  <c r="P90" i="6" s="1"/>
  <c r="A69" i="6"/>
  <c r="B54" i="6"/>
  <c r="C54" i="6"/>
  <c r="D54" i="6"/>
  <c r="S54" i="6" s="1"/>
  <c r="A54" i="6"/>
  <c r="D37" i="8"/>
  <c r="D52" i="8"/>
  <c r="M51" i="8"/>
  <c r="L52" i="8"/>
  <c r="L53" i="8" s="1"/>
  <c r="E16" i="9"/>
  <c r="E17" i="9" s="1"/>
  <c r="F16" i="9"/>
  <c r="F17" i="9" s="1"/>
  <c r="G16" i="9"/>
  <c r="G17" i="9" s="1"/>
  <c r="G46" i="9" s="1"/>
  <c r="E90" i="6"/>
  <c r="X71" i="6"/>
  <c r="W71" i="6"/>
  <c r="V71" i="6"/>
  <c r="T71" i="6"/>
  <c r="M71" i="6"/>
  <c r="J71" i="6"/>
  <c r="P55" i="6"/>
  <c r="F46" i="9" l="1"/>
  <c r="M90" i="6"/>
  <c r="M52" i="8"/>
  <c r="M53" i="8" s="1"/>
  <c r="P60" i="6"/>
  <c r="P61" i="6" s="1"/>
  <c r="D42" i="8"/>
  <c r="O70" i="6"/>
  <c r="O71" i="6" s="1"/>
  <c r="O90" i="6" s="1"/>
  <c r="R70" i="6"/>
  <c r="R71" i="6" s="1"/>
  <c r="R90" i="6" s="1"/>
  <c r="D70" i="6"/>
  <c r="D71" i="6" s="1"/>
  <c r="D29" i="9"/>
  <c r="C29" i="9" s="1"/>
  <c r="Q55" i="6"/>
  <c r="R55" i="6"/>
  <c r="S55" i="6"/>
  <c r="D55" i="6"/>
  <c r="G50" i="6"/>
  <c r="G264" i="6" s="1"/>
  <c r="H50" i="6"/>
  <c r="H264" i="6" s="1"/>
  <c r="F50" i="6"/>
  <c r="F264" i="6" s="1"/>
  <c r="F26" i="6"/>
  <c r="G26" i="6"/>
  <c r="H26" i="6"/>
  <c r="I26" i="6"/>
  <c r="J26" i="6"/>
  <c r="E26" i="6"/>
  <c r="R60" i="6" l="1"/>
  <c r="R61" i="6" s="1"/>
  <c r="Q60" i="6"/>
  <c r="Q61" i="6" s="1"/>
  <c r="D30" i="9"/>
  <c r="C30" i="9" s="1"/>
  <c r="S60" i="6"/>
  <c r="S61" i="6" s="1"/>
  <c r="D60" i="6"/>
  <c r="P30" i="6"/>
  <c r="P50" i="6" s="1"/>
  <c r="P264" i="6" s="1"/>
  <c r="R30" i="6"/>
  <c r="R50" i="6" s="1"/>
  <c r="R264" i="6" s="1"/>
  <c r="D31" i="9" l="1"/>
  <c r="C31" i="9" s="1"/>
  <c r="C20" i="9"/>
  <c r="D23" i="9"/>
  <c r="D24" i="9" l="1"/>
  <c r="C23" i="9"/>
  <c r="M36" i="8"/>
  <c r="L37" i="8"/>
  <c r="I37" i="8"/>
  <c r="I42" i="8" s="1"/>
  <c r="P37" i="8"/>
  <c r="P42" i="8" s="1"/>
  <c r="P43" i="8" s="1"/>
  <c r="R37" i="8"/>
  <c r="R42" i="8" s="1"/>
  <c r="R43" i="8" s="1"/>
  <c r="S37" i="8"/>
  <c r="S42" i="8" s="1"/>
  <c r="S43" i="8" s="1"/>
  <c r="T37" i="8"/>
  <c r="T42" i="8" s="1"/>
  <c r="T43" i="8" s="1"/>
  <c r="E42" i="8"/>
  <c r="F42" i="8"/>
  <c r="K37" i="8" l="1"/>
  <c r="K42" i="8" s="1"/>
  <c r="N54" i="6"/>
  <c r="N55" i="6" s="1"/>
  <c r="N60" i="6" s="1"/>
  <c r="N61" i="6" s="1"/>
  <c r="L42" i="8"/>
  <c r="M37" i="8"/>
  <c r="M42" i="8" s="1"/>
  <c r="O55" i="6"/>
  <c r="O60" i="6" s="1"/>
  <c r="O61" i="6" s="1"/>
  <c r="K47" i="8"/>
  <c r="F53" i="8"/>
  <c r="E53" i="8"/>
  <c r="I53" i="8"/>
  <c r="D47" i="8"/>
  <c r="K53" i="8" l="1"/>
  <c r="K54" i="8" s="1"/>
  <c r="D53" i="8"/>
  <c r="D54" i="8" s="1"/>
  <c r="L54" i="8"/>
  <c r="M54" i="8"/>
  <c r="D90" i="6" l="1"/>
  <c r="I54" i="8"/>
  <c r="J90" i="6" l="1"/>
  <c r="D14" i="9"/>
  <c r="Q30" i="6"/>
  <c r="Q50" i="6" s="1"/>
  <c r="Q264" i="6" s="1"/>
  <c r="O30" i="6"/>
  <c r="O50" i="6" s="1"/>
  <c r="O264" i="6" s="1"/>
  <c r="C14" i="9" l="1"/>
  <c r="D30" i="6"/>
  <c r="D50" i="6" s="1"/>
  <c r="D91" i="6"/>
  <c r="S30" i="6" l="1"/>
  <c r="S50" i="6" s="1"/>
  <c r="S264" i="6" s="1"/>
  <c r="N30" i="6"/>
  <c r="N50" i="6" s="1"/>
  <c r="N264" i="6" s="1"/>
  <c r="J30" i="6" l="1"/>
  <c r="I24" i="8"/>
  <c r="I31" i="8" s="1"/>
  <c r="S24" i="8"/>
  <c r="S32" i="8" s="1"/>
  <c r="W30" i="6"/>
  <c r="W50" i="6" s="1"/>
  <c r="W60" i="6"/>
  <c r="W91" i="6" s="1"/>
  <c r="P24" i="8"/>
  <c r="P32" i="8" s="1"/>
  <c r="R24" i="8"/>
  <c r="T24" i="8"/>
  <c r="T32" i="8" s="1"/>
  <c r="E31" i="8"/>
  <c r="F31" i="8"/>
  <c r="R32" i="8"/>
  <c r="V30" i="6"/>
  <c r="V50" i="6" s="1"/>
  <c r="V60" i="6"/>
  <c r="V91" i="6" s="1"/>
  <c r="X30" i="6"/>
  <c r="X50" i="6" s="1"/>
  <c r="X60" i="6"/>
  <c r="X91" i="6" s="1"/>
  <c r="T30" i="6"/>
  <c r="T50" i="6" s="1"/>
  <c r="F91" i="6"/>
  <c r="J60" i="6"/>
  <c r="J91" i="6" s="1"/>
  <c r="T60" i="6"/>
  <c r="T91" i="6" s="1"/>
  <c r="E91" i="6"/>
  <c r="K24" i="8"/>
  <c r="M24" i="8"/>
  <c r="M31" i="8" s="1"/>
  <c r="L24" i="8"/>
  <c r="D24" i="8"/>
  <c r="E24" i="9"/>
  <c r="E46" i="9" s="1"/>
  <c r="M60" i="6"/>
  <c r="M91" i="6" s="1"/>
  <c r="D15" i="9" l="1"/>
  <c r="D13" i="9"/>
  <c r="C13" i="9" s="1"/>
  <c r="D31" i="8"/>
  <c r="D32" i="8" s="1"/>
  <c r="C24" i="9"/>
  <c r="P91" i="6"/>
  <c r="O91" i="6"/>
  <c r="L31" i="8"/>
  <c r="L32" i="8" s="1"/>
  <c r="K31" i="8"/>
  <c r="K32" i="8" s="1"/>
  <c r="E50" i="6" l="1"/>
  <c r="E264" i="6" s="1"/>
  <c r="N91" i="6"/>
  <c r="S91" i="6"/>
  <c r="Q91" i="6"/>
  <c r="I32" i="8"/>
  <c r="M32" i="8"/>
  <c r="M50" i="6" l="1"/>
  <c r="M264" i="6" s="1"/>
  <c r="J50" i="6"/>
  <c r="R91" i="6"/>
  <c r="D43" i="8"/>
  <c r="D61" i="6" l="1"/>
  <c r="D225" i="8"/>
  <c r="C15" i="9"/>
  <c r="D16" i="9"/>
  <c r="I43" i="8"/>
  <c r="I225" i="8" s="1"/>
  <c r="J61" i="6" l="1"/>
  <c r="J264" i="6" s="1"/>
  <c r="D264" i="6"/>
  <c r="C16" i="9"/>
  <c r="D17" i="9"/>
  <c r="D46" i="9" s="1"/>
  <c r="K43" i="8"/>
  <c r="K225" i="8" s="1"/>
  <c r="M43" i="8"/>
  <c r="M225" i="8" s="1"/>
  <c r="L43" i="8"/>
  <c r="L225" i="8" s="1"/>
  <c r="C17" i="9" l="1"/>
  <c r="C46" i="9" s="1"/>
</calcChain>
</file>

<file path=xl/sharedStrings.xml><?xml version="1.0" encoding="utf-8"?>
<sst xmlns="http://schemas.openxmlformats.org/spreadsheetml/2006/main" count="5759" uniqueCount="515">
  <si>
    <t>№ з/п</t>
  </si>
  <si>
    <t>Найменування заходів (пооб'єктно)</t>
  </si>
  <si>
    <t>(підпис)</t>
  </si>
  <si>
    <t>І кв.</t>
  </si>
  <si>
    <t>ІІ кв.</t>
  </si>
  <si>
    <t>ІІІ кв.</t>
  </si>
  <si>
    <t>ІV кв.</t>
  </si>
  <si>
    <t xml:space="preserve"> 1.1</t>
  </si>
  <si>
    <t xml:space="preserve">  1.1.1</t>
  </si>
  <si>
    <t xml:space="preserve">  1.1.2</t>
  </si>
  <si>
    <t xml:space="preserve"> 1.2.1</t>
  </si>
  <si>
    <t xml:space="preserve"> 1.2.2</t>
  </si>
  <si>
    <t xml:space="preserve">  1.2.4</t>
  </si>
  <si>
    <t xml:space="preserve"> 2.1</t>
  </si>
  <si>
    <t xml:space="preserve">  2.1.1</t>
  </si>
  <si>
    <t xml:space="preserve"> 2.2.1</t>
  </si>
  <si>
    <t xml:space="preserve"> 2.2.2</t>
  </si>
  <si>
    <t xml:space="preserve">  2.2.4</t>
  </si>
  <si>
    <t>Постачання теплової енергії</t>
  </si>
  <si>
    <t xml:space="preserve"> 3.1</t>
  </si>
  <si>
    <t xml:space="preserve">  3.1.1</t>
  </si>
  <si>
    <t xml:space="preserve">  3.1.2</t>
  </si>
  <si>
    <t>х </t>
  </si>
  <si>
    <t xml:space="preserve">Найменування заходів </t>
  </si>
  <si>
    <t>Інші заходи</t>
  </si>
  <si>
    <t>виробничі інвестиції з прибутку</t>
  </si>
  <si>
    <t>що підлягають поверненню</t>
  </si>
  <si>
    <t xml:space="preserve">що не підлягають поверненню </t>
  </si>
  <si>
    <t>амортизаційні відрахування</t>
  </si>
  <si>
    <t xml:space="preserve">сума інших залучених коштів, що підлягає поверненню у планованому періоді </t>
  </si>
  <si>
    <t xml:space="preserve">загальна сума </t>
  </si>
  <si>
    <t xml:space="preserve">загальна сума  </t>
  </si>
  <si>
    <t>Усього за інвестиційною програмою</t>
  </si>
  <si>
    <t xml:space="preserve">прогнозний період  </t>
  </si>
  <si>
    <t>Фінансовий план використання коштів на виконання інвестиційної програми за джерелами фінансування, тис. грн (без ПДВ)</t>
  </si>
  <si>
    <t xml:space="preserve"> За способом виконання, тис. грн (без ПДВ)</t>
  </si>
  <si>
    <t>№ аркуша обґрунтовуючих матеріалів</t>
  </si>
  <si>
    <t xml:space="preserve"> 1.2.3</t>
  </si>
  <si>
    <t xml:space="preserve">  2.2</t>
  </si>
  <si>
    <t xml:space="preserve"> 2.2.3</t>
  </si>
  <si>
    <t>Економія фонду заробітної плати,                                           (тис. грн/прогнозний період)</t>
  </si>
  <si>
    <t>Кількісний показник (одиниця виміру)</t>
  </si>
  <si>
    <t xml:space="preserve">  1.1.3</t>
  </si>
  <si>
    <t xml:space="preserve">  2.1.2 </t>
  </si>
  <si>
    <t xml:space="preserve">  2.1.3</t>
  </si>
  <si>
    <t xml:space="preserve">  3.1.2 </t>
  </si>
  <si>
    <t xml:space="preserve">  3.1.3</t>
  </si>
  <si>
    <t xml:space="preserve">  1.1.2 </t>
  </si>
  <si>
    <t>х</t>
  </si>
  <si>
    <r>
      <t xml:space="preserve">Строк окупності (місяців) </t>
    </r>
    <r>
      <rPr>
        <b/>
        <sz val="10"/>
        <rFont val="Times New Roman"/>
        <family val="1"/>
        <charset val="204"/>
      </rPr>
      <t>*</t>
    </r>
  </si>
  <si>
    <t>Графік здійснення заходів та використання коштів на планований та прогнозний періоди    тис. грн (без ПДВ)</t>
  </si>
  <si>
    <t>Заходи зі зниження питомих витрат, а також втрат ресурсів</t>
  </si>
  <si>
    <t>Заходи щодо забезпечення  технологічного та/або комерційного обліку ресурсів</t>
  </si>
  <si>
    <t xml:space="preserve">  1.2</t>
  </si>
  <si>
    <t xml:space="preserve"> 2.2.5</t>
  </si>
  <si>
    <t xml:space="preserve"> 1.2.5</t>
  </si>
  <si>
    <r>
      <t xml:space="preserve">Строк окупності (місяців) </t>
    </r>
    <r>
      <rPr>
        <b/>
        <sz val="9"/>
        <rFont val="Times New Roman"/>
        <family val="1"/>
        <charset val="204"/>
      </rPr>
      <t>**</t>
    </r>
  </si>
  <si>
    <r>
      <t xml:space="preserve">Економічний ефект (тис. грн ) </t>
    </r>
    <r>
      <rPr>
        <b/>
        <sz val="9"/>
        <rFont val="Times New Roman"/>
        <family val="1"/>
        <charset val="204"/>
      </rPr>
      <t>***</t>
    </r>
  </si>
  <si>
    <t>бюджетні кошти (не підлягають поверненню)</t>
  </si>
  <si>
    <t>сума позичкових коштів та відсотків за їх використання, що підлягає поверненню у планованому періоді</t>
  </si>
  <si>
    <t>ПОГОДЖЕНО</t>
  </si>
  <si>
    <t>від _________________ №_____________</t>
  </si>
  <si>
    <t>М.П.</t>
  </si>
  <si>
    <t xml:space="preserve">ЗАТВЕРДЖЕНО                         </t>
  </si>
  <si>
    <t>(посадова особа ліцензіата)</t>
  </si>
  <si>
    <t>(ПІБ)</t>
  </si>
  <si>
    <t>"____"_______________ 20____ року</t>
  </si>
  <si>
    <t>Усього за підпунктом 1.1.1</t>
  </si>
  <si>
    <t>Заходи зі зниження питомих витрат, а також втрат ресурсів, з них:</t>
  </si>
  <si>
    <t>Заходи щодо забезпечення  технологічного та/або комерційного обліку ресурсів, з них:</t>
  </si>
  <si>
    <t>Інші заходи, з них:</t>
  </si>
  <si>
    <t>Усього за підпунктом 1.1.2</t>
  </si>
  <si>
    <t>Усього за підпунктом 1.1.3</t>
  </si>
  <si>
    <t>Усього за пунктом 1.1</t>
  </si>
  <si>
    <t>Усього за підпунктом 1.2.1</t>
  </si>
  <si>
    <t>Усього за підпунктом 1.2.2</t>
  </si>
  <si>
    <t>Усього за підпунктом 1.2.3</t>
  </si>
  <si>
    <t>Усього за підпунктом 1.2.4</t>
  </si>
  <si>
    <t>Усього за підпунктом 1.2.5</t>
  </si>
  <si>
    <t>Усього за пунктом 1.2</t>
  </si>
  <si>
    <t>Заходи щодо впровадження та розвитку інформаційних технологій, з них:</t>
  </si>
  <si>
    <t>Заходи щодо модернізації та закупівлі транспортних засобів спеціального та спеціалізованого призначення, з них:</t>
  </si>
  <si>
    <t>Усього за підпунктом 2.1.1</t>
  </si>
  <si>
    <t>Усього за підпунктом 2.1.2</t>
  </si>
  <si>
    <t>Усього за підпунктом 2.1.3</t>
  </si>
  <si>
    <t>Усього за пунктом 2.1</t>
  </si>
  <si>
    <t>Усього за підпунктом 2.2.1</t>
  </si>
  <si>
    <t>Усього за підпунктом 2.2.2</t>
  </si>
  <si>
    <t>Усього за підпунктом 2.2.3</t>
  </si>
  <si>
    <t>Усього за підпунктом 2.2.4</t>
  </si>
  <si>
    <t>Усього за підпунктом 2.2.5</t>
  </si>
  <si>
    <t>Усього за пунктом 2.2</t>
  </si>
  <si>
    <t>Усього за підпунктом 3.1.1</t>
  </si>
  <si>
    <t>Усього за підпунктом 3.1.2</t>
  </si>
  <si>
    <t>Усього за підпунктом 3.1.3</t>
  </si>
  <si>
    <t>Усього за пунктом 3.1</t>
  </si>
  <si>
    <t>ІІІ</t>
  </si>
  <si>
    <t>(посада відповідального виконавця)</t>
  </si>
  <si>
    <t xml:space="preserve">  (підпис)</t>
  </si>
  <si>
    <t xml:space="preserve">                      (найменування органу місцевого самоврядування)</t>
  </si>
  <si>
    <t>від ________________________ №_____________</t>
  </si>
  <si>
    <t>інші залучені кошти, отримані у планованому періоді, з них:</t>
  </si>
  <si>
    <t>Продовження додатка 5</t>
  </si>
  <si>
    <t>з урахуванням:</t>
  </si>
  <si>
    <t>Фінансовий план використання коштів на виконання інвестиційної програми за джерелами фінансування, тис. грн. (без ПДВ)</t>
  </si>
  <si>
    <t xml:space="preserve">           (посада відповідального виконавця)</t>
  </si>
  <si>
    <t xml:space="preserve">                (найменування органу місцевого самоврядування)</t>
  </si>
  <si>
    <r>
      <t xml:space="preserve">  (прізвище, ім</t>
    </r>
    <r>
      <rPr>
        <sz val="9"/>
        <rFont val="Calibri"/>
        <family val="2"/>
        <charset val="204"/>
      </rPr>
      <t>’</t>
    </r>
    <r>
      <rPr>
        <sz val="9"/>
        <rFont val="Times New Roman"/>
        <family val="1"/>
        <charset val="204"/>
      </rPr>
      <t>я, по батькові)</t>
    </r>
  </si>
  <si>
    <t>Кошти, що враховуються у структурі тарифів за джерелами фінансування, 
тис. грн. (без ПДВ)</t>
  </si>
  <si>
    <t>Усього за розділом ІІ</t>
  </si>
  <si>
    <t>Усього за розділом ІІІ</t>
  </si>
  <si>
    <t>Економія паливно-енергетичних ресурсів        (тони умовного палива/прогнозний період)</t>
  </si>
  <si>
    <t>Економія паливно-енергетичних ресурсів                  (тони умовного палива/прогнозний період)</t>
  </si>
  <si>
    <t>Заходи щодо забезпечення технологічного та/або комерційного обліку ресурсів, з них:</t>
  </si>
  <si>
    <t xml:space="preserve">Інші заходи (не звільняється від оподаткування згідно з пунктом 154.9 статті 154 Податкового кодексу України), з урахуванням:  </t>
  </si>
  <si>
    <t xml:space="preserve"> Будівництво, реконструкція та модернізація об'єктів теплопостачання (звільняється від оподаткування згідно з пунктом 154.9 статті 154 Податкового кодексу України), з урахуванням:</t>
  </si>
  <si>
    <t xml:space="preserve">                              Державне  комунальне  підприємство  "Луцьктепло"                              </t>
  </si>
  <si>
    <t>2.1.1.1</t>
  </si>
  <si>
    <t xml:space="preserve">_______________ </t>
  </si>
  <si>
    <t>М. П.</t>
  </si>
  <si>
    <t>Рішення виконавчого комітету Луцької міської ради</t>
  </si>
  <si>
    <t>Директор  ДКП "Луцьктепло"</t>
  </si>
  <si>
    <t>"____"____________ 20____ року</t>
  </si>
  <si>
    <t>_______________________Ю.Г. Вербич</t>
  </si>
  <si>
    <t>-</t>
  </si>
  <si>
    <t>1.1.3.1</t>
  </si>
  <si>
    <r>
      <t xml:space="preserve">                             </t>
    </r>
    <r>
      <rPr>
        <sz val="11"/>
        <rFont val="Times New Roman"/>
        <family val="1"/>
        <charset val="204"/>
      </rPr>
      <t xml:space="preserve"> І.А. Скорупський</t>
    </r>
  </si>
  <si>
    <t>1 шт.</t>
  </si>
  <si>
    <t>1.1.3.2</t>
  </si>
  <si>
    <t>Транспортування теплової енергії (теплові мережі)</t>
  </si>
  <si>
    <t>Транспортування теплової енергії (ЦТП)</t>
  </si>
  <si>
    <t>ІІ.І</t>
  </si>
  <si>
    <t>Усього за розділом ІІ.І</t>
  </si>
  <si>
    <t>ІІ.ІІ</t>
  </si>
  <si>
    <t>Усього за розділом ІІ.ІІ</t>
  </si>
  <si>
    <t>І.І</t>
  </si>
  <si>
    <t>Усього за розділом І.І</t>
  </si>
  <si>
    <t>1.1.1.1</t>
  </si>
  <si>
    <r>
      <t xml:space="preserve">                             </t>
    </r>
    <r>
      <rPr>
        <sz val="9"/>
        <rFont val="Times New Roman"/>
        <family val="1"/>
        <charset val="204"/>
      </rPr>
      <t xml:space="preserve"> І.А. Скорупський</t>
    </r>
  </si>
  <si>
    <t/>
  </si>
  <si>
    <t>2.1.3.1</t>
  </si>
  <si>
    <t>___________________</t>
  </si>
  <si>
    <t xml:space="preserve"> (прізвище, ім'я, по батькові)</t>
  </si>
  <si>
    <t>Ю.В. Міщук</t>
  </si>
  <si>
    <t>Директор</t>
  </si>
  <si>
    <t xml:space="preserve">           (посада особа ліцензіата)</t>
  </si>
  <si>
    <t>І.А. Скорупський</t>
  </si>
  <si>
    <t>підрядний</t>
  </si>
  <si>
    <t xml:space="preserve">Постачання теплової енергії </t>
  </si>
  <si>
    <t>Начальник ВЕПП та ЗП</t>
  </si>
  <si>
    <t>Головний бухгалтер</t>
  </si>
  <si>
    <t>Р.В. Скробака</t>
  </si>
  <si>
    <t>позичкові кошти</t>
  </si>
  <si>
    <t>підлягають поверненню</t>
  </si>
  <si>
    <t xml:space="preserve">не підлягають поверненню </t>
  </si>
  <si>
    <t>(найменування суб'єкта господарювання)</t>
  </si>
  <si>
    <t>інші залучені кошти, з них:</t>
  </si>
  <si>
    <t>господарський (вартість матеріальних ресурсів)</t>
  </si>
  <si>
    <t>планований період</t>
  </si>
  <si>
    <t xml:space="preserve"> планований період +1</t>
  </si>
  <si>
    <t xml:space="preserve">планований     період +n* </t>
  </si>
  <si>
    <t xml:space="preserve">(найменування суб'єкта господарювання)  </t>
  </si>
  <si>
    <t xml:space="preserve">Фінансовий план </t>
  </si>
  <si>
    <t xml:space="preserve">     Державне  комунальне  підприємство  "Луцьктепло"     </t>
  </si>
  <si>
    <t>Постачання гарячої води</t>
  </si>
  <si>
    <t>ІV</t>
  </si>
  <si>
    <t xml:space="preserve">  4.1.1</t>
  </si>
  <si>
    <t xml:space="preserve">  4.1.2 </t>
  </si>
  <si>
    <t xml:space="preserve">  4.1.3</t>
  </si>
  <si>
    <t xml:space="preserve"> 4.1</t>
  </si>
  <si>
    <t>Заходи щодо забезпечення технологічного обліку ресурсів, з них:</t>
  </si>
  <si>
    <t>Усього за підпунктом 4.1.1</t>
  </si>
  <si>
    <t>Усього за підпунктом 4.1.2</t>
  </si>
  <si>
    <t>Усього за підпунктом 4.1.3</t>
  </si>
  <si>
    <t>Усього за пунктом 4.1</t>
  </si>
  <si>
    <t>Усього за розділом ІV</t>
  </si>
  <si>
    <r>
      <t xml:space="preserve"> Будівництво, реконструкція та модернізація об</t>
    </r>
    <r>
      <rPr>
        <b/>
        <sz val="9"/>
        <rFont val="Calibri"/>
        <family val="2"/>
        <charset val="204"/>
      </rPr>
      <t>’</t>
    </r>
    <r>
      <rPr>
        <b/>
        <sz val="9"/>
        <rFont val="Times New Roman"/>
        <family val="1"/>
        <charset val="204"/>
      </rPr>
      <t>єктів теплопостачання з урахуванням:</t>
    </r>
  </si>
  <si>
    <r>
      <t xml:space="preserve"> Будівництво, реконструкція та модернізація об</t>
    </r>
    <r>
      <rPr>
        <b/>
        <sz val="9"/>
        <rFont val="Calibri"/>
        <family val="2"/>
        <charset val="204"/>
      </rPr>
      <t>’</t>
    </r>
    <r>
      <rPr>
        <b/>
        <sz val="9"/>
        <rFont val="Times New Roman"/>
        <family val="1"/>
        <charset val="204"/>
      </rPr>
      <t>єктів теплопостачання  з урахуванням :</t>
    </r>
  </si>
  <si>
    <t>використання коштів для  виконання  інвестиційної програми та  їх урахування у структурі тарифів на 12 місяців</t>
  </si>
  <si>
    <t>Фінансовий план</t>
  </si>
  <si>
    <r>
      <t>отримані у планованому</t>
    </r>
    <r>
      <rPr>
        <b/>
        <sz val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періоді позичкові кошти фінансових установ, що підлягають поверненню</t>
    </r>
  </si>
  <si>
    <r>
      <t>отримані у планованому</t>
    </r>
    <r>
      <rPr>
        <b/>
        <sz val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періоді  бюджетні кошти, що не підлягають поверненню</t>
    </r>
  </si>
  <si>
    <r>
      <t xml:space="preserve"> Будівництво, реконструкція та модернізація об</t>
    </r>
    <r>
      <rPr>
        <b/>
        <sz val="10"/>
        <rFont val="Calibri"/>
        <family val="2"/>
        <charset val="204"/>
      </rPr>
      <t>’</t>
    </r>
    <r>
      <rPr>
        <b/>
        <sz val="10"/>
        <rFont val="Times New Roman"/>
        <family val="1"/>
        <charset val="204"/>
      </rPr>
      <t>єктів теплопостачання, з урахуванням:</t>
    </r>
  </si>
  <si>
    <t xml:space="preserve"> Будівництво, реконструкція та модернізація об'єктів теплопостачання, з урахуванням:</t>
  </si>
  <si>
    <t>господарський (вартість матеріа льних ресурсів)</t>
  </si>
  <si>
    <t xml:space="preserve">  4.1.2</t>
  </si>
  <si>
    <t>IV</t>
  </si>
  <si>
    <t>Заходи щодо забезпечення технологічного бліку ресурсів, з них:</t>
  </si>
  <si>
    <t>3.1.2.1</t>
  </si>
  <si>
    <t>3.1.2.2</t>
  </si>
  <si>
    <t>3.1.2.3</t>
  </si>
  <si>
    <t>3.1.2.4</t>
  </si>
  <si>
    <t>3.1.2.5</t>
  </si>
  <si>
    <t>3.1.2.6</t>
  </si>
  <si>
    <t>3.1.2.7</t>
  </si>
  <si>
    <t>3.1.2.8</t>
  </si>
  <si>
    <t>3.1.2.9</t>
  </si>
  <si>
    <t>3.1.2.10</t>
  </si>
  <si>
    <t>ПЛАН</t>
  </si>
  <si>
    <t xml:space="preserve">витрат за джерелами фінансування на виконання інвестиційної програми для врахування у структурі тарифів на 12 місяців </t>
  </si>
  <si>
    <t xml:space="preserve">         Державне  комунальне  підприємство "Луцьктепло"          </t>
  </si>
  <si>
    <t xml:space="preserve">(найменування суб'єкта господарювання) </t>
  </si>
  <si>
    <r>
      <t xml:space="preserve"> Будівництво, реконструкція та модернізація об</t>
    </r>
    <r>
      <rPr>
        <sz val="10"/>
        <rFont val="Calibri"/>
        <family val="2"/>
        <charset val="204"/>
      </rPr>
      <t>’</t>
    </r>
    <r>
      <rPr>
        <sz val="10"/>
        <rFont val="Times New Roman"/>
        <family val="1"/>
        <charset val="204"/>
      </rPr>
      <t>єктів теплопостачання, з урахуванням :</t>
    </r>
  </si>
  <si>
    <r>
      <t xml:space="preserve"> Будівництво, реконструкція та модернізація об</t>
    </r>
    <r>
      <rPr>
        <sz val="10"/>
        <rFont val="Calibri"/>
        <family val="2"/>
        <charset val="204"/>
      </rPr>
      <t>’</t>
    </r>
    <r>
      <rPr>
        <sz val="10"/>
        <rFont val="Times New Roman"/>
        <family val="1"/>
        <charset val="204"/>
      </rPr>
      <t>єктів теплопостачання, з урахуванням:</t>
    </r>
  </si>
  <si>
    <t xml:space="preserve">Постачання гарячої води </t>
  </si>
  <si>
    <t>3.1.2.11</t>
  </si>
  <si>
    <t>3.1.2.12</t>
  </si>
  <si>
    <t>3.1.2.13</t>
  </si>
  <si>
    <t>Реконструкція системи теплопостачання житлового будинку №6 на вул. Генерала Шухевича в м. Луцьку (влаштування вузла комерційного обліку теплової енергії)</t>
  </si>
  <si>
    <t>3.1.2.14</t>
  </si>
  <si>
    <t>3.1.2.15</t>
  </si>
  <si>
    <t>3.1.2.16</t>
  </si>
  <si>
    <t>3.1.2.17</t>
  </si>
  <si>
    <t>3.1.2.18</t>
  </si>
  <si>
    <t>3.1.2.19</t>
  </si>
  <si>
    <t>3.1.2.20</t>
  </si>
  <si>
    <t>Реконструкція котельні по вул. Чернишевського, 114 в м.Луцьк</t>
  </si>
  <si>
    <t>Реконструкція теплової мережі від ВТ-47 (б-р Дружби народів,13) до ВТ-56 на вул. Станіславського в м.Луцьку</t>
  </si>
  <si>
    <t>Реконструкція системи теплопостачання житлового будинку №46 на вул. Потебні в м.Луцьку (влаштування вузла комерційного обліку теплової енергії)</t>
  </si>
  <si>
    <t>3.1.2.21</t>
  </si>
  <si>
    <t>Реконструкція системи теплопостачання житлового будинку №61 на вул. Львівська в м.Луцьку (влаштування вузла комерційного обліку теплової енергії)</t>
  </si>
  <si>
    <t>3.1.2.22</t>
  </si>
  <si>
    <t>Реконструкція системи теплопостачання житлового будинку №107а на вул. Рівненська в м.Луцьку (влаштування вузла комерційного обліку теплової енергії)</t>
  </si>
  <si>
    <t>3.1.2.23</t>
  </si>
  <si>
    <t>Реконструкція системи теплопостачання житлового будинку №109 на вул. Рівненська в м.Луцьку (влаштування вузла комерційного обліку теплової енергії)</t>
  </si>
  <si>
    <t>3.1.2.24</t>
  </si>
  <si>
    <t>3.1.2.25</t>
  </si>
  <si>
    <t>3.1.2.26</t>
  </si>
  <si>
    <t>3.1.2.27</t>
  </si>
  <si>
    <t>Реконструкція системи теплопостачання житлового будинку №2 на вул. Задворецькій в м.Луцьку (влаштування вузла комерційного обліку теплової енергії)</t>
  </si>
  <si>
    <t>3.1.2.28</t>
  </si>
  <si>
    <t>3.1.2.29</t>
  </si>
  <si>
    <t>3.1.2.30</t>
  </si>
  <si>
    <t>3.1.2.31</t>
  </si>
  <si>
    <t>Реконструкція системи теплопостачання житлового будинку №6 на вул. Метельницького в м.Луцьку (влаштування вузла комерційного обліку теплової енергії)</t>
  </si>
  <si>
    <t>3.1.2.32</t>
  </si>
  <si>
    <t>3.1.2.33</t>
  </si>
  <si>
    <t>Реконструкція системи теплопостачання житлового будинку №4 на вул. Шопена в м.Луцьку (влаштування вузла комерційного обліку теплової енергії)</t>
  </si>
  <si>
    <t>3.1.2.34</t>
  </si>
  <si>
    <t>3.1.2.35</t>
  </si>
  <si>
    <t>Реконструкція системи теплопостачання житлового будинку №64 на вул. Ковельській в м.Луцьку (влаштування вузла комерційного обліку теплової енергії)</t>
  </si>
  <si>
    <t>3.1.2.36</t>
  </si>
  <si>
    <t>Реконструкція системи теплопостачання житлового будинку №112 на вул. Володимирській в м.Луцьку (влаштування вузла комерційного обліку теплової енергії)</t>
  </si>
  <si>
    <t>3.1.2.37</t>
  </si>
  <si>
    <t>Реконструкція системи теплопостачання житлового будинку №102 на вул. Володимирській в м.Луцьку (влаштування вузла комерційного обліку теплової енергії)</t>
  </si>
  <si>
    <t>3.1.2.38</t>
  </si>
  <si>
    <t>Реконструкція системи теплопостачання житлового будинку №16 на вул. Винниченка в м.Луцьку (влаштування вузла комерційного обліку теплової енергії)</t>
  </si>
  <si>
    <t>3.1.2.39</t>
  </si>
  <si>
    <t>3.1.2.40</t>
  </si>
  <si>
    <t>Реконструкція системи теплопостачання житлового будинку №7 на пр. Перемоги в м.Луцьку (влаштування вузла комерційного обліку теплової енергії)</t>
  </si>
  <si>
    <t>3.1.2.41</t>
  </si>
  <si>
    <t>Реконструкція системи теплопостачання житлового будинку №2 на вул. Генерала Шухевича в м.Луцьку (влаштування вузла комерційного обліку теплової енергії)</t>
  </si>
  <si>
    <t>3.1.2.42</t>
  </si>
  <si>
    <t>Реконструкція системи теплопостачання житлового будинку №1 на вул. Генерала Шухевича в м.Луцьку (влаштування вузла комерційного обліку теплової енергії)</t>
  </si>
  <si>
    <t>3.1.2.43</t>
  </si>
  <si>
    <t>Реконструкція системи теплопостачання житлового будинку №101 на вул. Володимирській в м.Луцьку (влаштування вузла комерційного обліку теплової енергії)</t>
  </si>
  <si>
    <t>3.1.2.44</t>
  </si>
  <si>
    <t>Реконструкція системи теплопостачання житлового будинку №16 на вул. Степана Бандери в м.Луцьку (влаштування вузла комерційного обліку теплової енергії)</t>
  </si>
  <si>
    <t>3.1.2.45</t>
  </si>
  <si>
    <t>Реконструкція системи теплопостачання житлового будинку №51 на вул. Винниченка в м.Луцьку (влаштування вузла комерційного обліку теплової енергії)</t>
  </si>
  <si>
    <t>3.1.2.46</t>
  </si>
  <si>
    <t>3.1.2.47</t>
  </si>
  <si>
    <t>Реконструкція системи теплопостачання житлового будинку №20 на вул. Винниченка в м.Луцьку (влаштування вузла комерційного обліку теплової енергії)</t>
  </si>
  <si>
    <t>3.1.2.48</t>
  </si>
  <si>
    <t>Реконструкція системи теплопостачання житлового будинку №33 на пр. Волі в м.Луцьку (влаштування вузла комерційного обліку теплової енергії)</t>
  </si>
  <si>
    <t>3.1.2.49</t>
  </si>
  <si>
    <t>Реконструкція системи теплопостачання житлового будинку №31 на пр. Волі в м.Луцьку (влаштування вузла комерційного обліку теплової енергії)</t>
  </si>
  <si>
    <t>3.1.2.50</t>
  </si>
  <si>
    <t>Реконструкція системи теплопостачання житлового будинку №14 на пр. Волі в м.Луцьку (влаштування вузла комерційного обліку теплової енергії)</t>
  </si>
  <si>
    <t>3.1.2.51</t>
  </si>
  <si>
    <t>Реконструкція системи теплопостачання житлового будинку №19 на вул. Степана Бандери в м.Луцьку (влаштування вузла комерційного обліку теплової енергії)</t>
  </si>
  <si>
    <t>3.1.2.52</t>
  </si>
  <si>
    <t>Реконструкція системи теплопостачання житлового будинку №1 на вул. Даньшина в м.Луцьку (влаштування вузла комерційного обліку теплової енергії)</t>
  </si>
  <si>
    <t>3.1.2.53</t>
  </si>
  <si>
    <t>Реконструкція системи теплопостачання житлового будинку №1 на вул. Привокзальна в м.Луцьку (влаштування вузла комерційного обліку теплової енергії)</t>
  </si>
  <si>
    <t>3.1.2.54</t>
  </si>
  <si>
    <t>Нове будівництво навісу в зоні складування твердого палива для потреб котельні ДКП "Луцьктепло" на вул. Боженка, 32 у м. Луцьку</t>
  </si>
  <si>
    <t xml:space="preserve">Виробництво теплової енергії </t>
  </si>
  <si>
    <t xml:space="preserve"> використання коштів для  виконання  інвестиційної програми на плановий період з 01.10.2021 по 30.09.2022</t>
  </si>
  <si>
    <t>844 м.п.</t>
  </si>
  <si>
    <t>Капітальний ремонт будівлі ЦТП по вул. Грабовського, 9-г в м. Луцьку Волинської області</t>
  </si>
  <si>
    <t>Реконструкція системи теплопостачання житлового будинку №7 на просп. Президента Грушевського в м. Луцьку (влаштування вузла комерційного обліку теплової енергії)</t>
  </si>
  <si>
    <t>Реконструкція системи теплопостачання житлового будинку №10 на просп. Президента Грушевського в м. Луцьку (влаштування вузла комерційного обліку теплової енергії)</t>
  </si>
  <si>
    <t>Реконструкція системи теплопостачання житлового будинку №6 на просп. Президента Грушевського в м. Луцьку (влаштування вузла комерційного обліку теплової енергії)</t>
  </si>
  <si>
    <t>Реконструкція системи теплопостачання житлового будинку №8 на просп. Президента Грушевського в м. Луцьку (влаштування вузла комерційного обліку теплової енергії)</t>
  </si>
  <si>
    <t>Реконструкція системи теплопостачання житлового будинку №4а на просп. Президента Грушевського в м. Луцьку (влаштування вузла комерційного обліку теплової енергії)</t>
  </si>
  <si>
    <t>Реконструкція системи теплопостачання житлового будинку №5 на просп. Президента Грушевського в м. Луцьку (влаштування вузла комерційного обліку теплової енергії)</t>
  </si>
  <si>
    <t>Реконструкція системи теплопостачання житлового будинку №15 на просп. Президента Грушевського в м. Луцьку (влаштування вузла комерційного обліку теплової енергії)</t>
  </si>
  <si>
    <t>Реконструкція системи теплопостачання житлового будинку №11 на просп. Президента Грушевського в м. Луцьку (влаштування вузла комерційного обліку теплової енергії)</t>
  </si>
  <si>
    <t>Реконструкція системи теплопостачання житлового будинку №9а на просп. Президента Грушевського в м. Луцьку (влаштування вузла комерційного обліку обліку теплової енергії)</t>
  </si>
  <si>
    <t>Реконструкція системи теплопостачання житлового будинку №13 на просп. Президента Грушевського в м. Луцьку (влаштування вузла комерційного обліку теплової енергії)</t>
  </si>
  <si>
    <t>Реконструкція системи теплопостачання житлового будинку №19 на просп. Президента Грушевського в м. Луцьку (влаштування вузла комерційного обліку теплової енергії)</t>
  </si>
  <si>
    <t>Реконструкція системи теплопостачання житлового будинку №25 на просп. Президента Грушевського в м. Луцьку (влаштування вузла комерційного обліку теплової енергії)</t>
  </si>
  <si>
    <t>Реконструкція системи теплопостачання житлового будинку №28 на просп. Президента Грушевського в м. Луцьку (влаштування вузла комерційного обліку теплової енергії)</t>
  </si>
  <si>
    <t>Реконструкція системи теплопостачання житлового будинку №25а на просп. Перемоги в м. Луцьку (влаштування вузла комерційного обліку теплової енергії)</t>
  </si>
  <si>
    <t>Реконструкція системи теплопостачання житлового будинку №23 на просп. Перемоги в м. Луцьку (влаштування вузла комерційного обліку теплової енергії)</t>
  </si>
  <si>
    <t>Реконструкція системи теплопостачання житлового будинку №17 на просп. Презедента Грушевського в м. Луцьку (влаштування вузла комерційного обліку теплової енергії)</t>
  </si>
  <si>
    <t>Реконструкція системи теплопостачання житлового будинку №9 на просп. Президента Грушевського в м. Луцьку (влаштування вузла комерційного обліку теплової енергії)</t>
  </si>
  <si>
    <t>Реконструкція системи теплопостачання житлового будинку №23 на просп. Президента Грушевського в м. Луцьку (влаштування вузла комерційного обліку теплової енергії)</t>
  </si>
  <si>
    <t>Реконструкція системи теплопостачання житлового будинку №58 на просп. Волі в м.Луцьку (влаштування вузла комерційного обліку теплової енергії)</t>
  </si>
  <si>
    <t>Реконструкція системи теплопостачання житлового будинку №27 на просп. Президента Грушевського в м. Луцьку (влаштування вузла комерційного обліку обліку теплової енергії)</t>
  </si>
  <si>
    <t>Реконструкція системи теплопостачання житлового будинку №3 на вул. Рівненській в м.Луцьку (влаштування вузла комерційного обліку теплової енергії)</t>
  </si>
  <si>
    <t>Реконструкція системи теплопостачання житлового будинку №1 на вул. Рівненській в м.Луцьку (влаштування вузла комерційного обліку теплової енергії)</t>
  </si>
  <si>
    <t>Реконструкція системи теплопостачання житлового будинку №62 на просп. Волі в м.Луцьку (влаштування вузла комерційного обліку теплової енергії)</t>
  </si>
  <si>
    <t>Реконструкція системи теплопостачання житлового будинку №60 на посп. Волі в м.Луцьку (влаштування вузла комерційного обліку теплової енергії)</t>
  </si>
  <si>
    <t>Реконструкція системи теплопостачання житлового будинку №56 на просп. Волі в м.Луцьку (влаштування вузла комерційного обліку теплової енергії)</t>
  </si>
  <si>
    <t>Реконструкція системи теплопостачання житлового будинку №48 на просп. Волі в м.Луцьку (влаштування вузла комерційного обліку теплової енергії)</t>
  </si>
  <si>
    <t>Реконструкція системи теплопостачання житлового будинку №15 на просп. Волі в м.Луцьку (влаштування вузла комерційного обліку теплової енергії)</t>
  </si>
  <si>
    <t>Реконструкція системи теплопостачання житлового будинку №16 на просп. Президента Грушевського в м. Луцьку (влаштування вузла комерційного обліку теплової енергії)</t>
  </si>
  <si>
    <t>Реконструкція системи теплопостачання житлового будинку №20 на просп. Перемоги в м. Луцьку (влаштування вузла комерційного обліку теплової енергії)</t>
  </si>
  <si>
    <t>Реконструкція системи теплопостачання житлового будинку №22 на просп. Перемоги в м. Луцьку (влаштування вузла комерційного обліку теплової енергії)</t>
  </si>
  <si>
    <t>Реконструкція системи теплопостачання житлового будинку №3 на просп. Перемоги в м. Луцьку (влаштування вузла комерційного обліку теплової енергії)</t>
  </si>
  <si>
    <t>Реконструкція системи теплопостачання житлового будинку №3-а на вул. Рівненській в м.Луцьку (влаштування вузла комерційного обліку теплової енергії)</t>
  </si>
  <si>
    <t>Реконструкція системи теплопостачання житлового будинку №18 на вул. Винниченка в м.Луцьку (влаштування вузла комерційного обліку теплової енергії)</t>
  </si>
  <si>
    <t>Реконструкція системи теплопостачання житлового будинку №7 на просп. Волі в м.Луцьку (влаштування вузла комерційного обліку теплової енергії)</t>
  </si>
  <si>
    <t>Реконструкція системи теплопостачання житлового будинку №100 на вул. Володимирській в м.Луцьку (влаштування вузла комерційного обліку теплової енергії)</t>
  </si>
  <si>
    <t>Реконструкція системи теплопостачання житлового будинку №103 на вул. Володимирській в м.Луцьку (влаштування вузла комерційного обліку теплової енергії)</t>
  </si>
  <si>
    <t>Реконструкція системи теплопостачання житлового будинку №95 на вул. Володимирській в м.Луцьку (влаштування вузла комерційного обліку теплової енергії)</t>
  </si>
  <si>
    <t>Реконструкція системи теплопостачання житлового будинку №110 на вул. Володимирській в м.Луцьку (влаштування вузла комерційного обліку теплової енергії)</t>
  </si>
  <si>
    <t>Реконструкція системи теплопостачання житлового будинку №4 на вул. Мамсурова в м.Луцьку (влаштування вузла комерційного обліку теплової енергії)</t>
  </si>
  <si>
    <t>Реконструкція системи теплопостачання житлового будинку №2 на вул. Мамсурова в м.Луцьку (влаштування вузла комерційного обліку теплової енергії)</t>
  </si>
  <si>
    <t>Реконструкція системи теплопостачання житлового будинку №5 на вул. Світлій в м.Луцьку (влаштування вузла комерційного обліку теплової енергії)</t>
  </si>
  <si>
    <t>Реконструкція системи теплопостачання житлового будинку №2 на вул. Луговій в м.Луцьку (влаштування вузла комерційного обліку теплової енергії)</t>
  </si>
  <si>
    <t>Реконструкція системи теплопостачання житлового будинку №1 на вул. Прогресу в м.Луцьку (влаштування вузла комерційного обліку теплової енергії)</t>
  </si>
  <si>
    <t>Реконструкція системи теплопостачання житлового будинку №4 на вул. Прогресу в м.Луцьку (влаштування вузла комерційного обліку теплової енергії)</t>
  </si>
  <si>
    <t>Реконструкція системи теплопостачання житлового будинку №3 на вул. Пушкіна в м.Луцьку (влаштування вузла комерційного обліку теплової енергії)</t>
  </si>
  <si>
    <t>Реконструкція системи теплопостачання житлового будинку №4 на вул. Клима Савури в м.Луцьку (влаштування вузла комерційного обліку теплової енергії)</t>
  </si>
  <si>
    <t>Реконструкція системи теплопостачання житлового будинку №54 на вул. Лесі Українки в м.Луцьку (влаштування вузла комерційного обліку теплової енергії)</t>
  </si>
  <si>
    <t>Реконструкція системи теплопостачання житлового будинку №56 на вул. Лесі Українки в м.Луцьку (влаштування вузла комерційного обліку теплової енергії)</t>
  </si>
  <si>
    <t>Реконструкція системи теплопостачання житлового будинку №65 на вул. Лесі Українки в м.Луцьку (влаштування вузла комерційного обліку теплової енергії)</t>
  </si>
  <si>
    <t>Реконструкція системи теплопостачання житлового будинку №73 на вул. Львівській в м.Луцьку (влаштування вузла комерційного обліку теплової енергії)</t>
  </si>
  <si>
    <t>Реконструкція системи теплопостачання житлового будинку №10 на вул. Шевченка в м.Луцьку (влаштування вузла комерційного обліку теплової енергії)</t>
  </si>
  <si>
    <t>Реконструкція системи теплопостачання житлового будинку №2 на вул. Коперника в м.Луцьку (влаштування вузла комерційного обліку теплової енергії)</t>
  </si>
  <si>
    <t>Реконструкція системи теплопостачання житлового будинку №36 на вул. Коперника в м.Луцьку (влаштування вузла комерційного обліку теплової енергії)</t>
  </si>
  <si>
    <t>Реконструкція системи теплопостачання житлового будинку №5-а на вул. Рівненській в м.Луцьку (влаштування вузла комерційного обліку теплової енергії)</t>
  </si>
  <si>
    <t>Реконструкція системи теплопостачання житлового будинку №23 на просп. Волі в м.Луцьку (влаштування вузла комерційного обліку теплової енергії)</t>
  </si>
  <si>
    <t>Реконструкція системи теплопостачання житлового будинку №24 на вул. Степана Бандери в м.Луцьку (влаштування вузла комерційного обліку теплової енергії)</t>
  </si>
  <si>
    <t>Реконструкція системи теплопостачання житлового будинку №44-а на вул. Потебні в м.Луцьку (влаштування вузла комерційного обліку теплової енергії)</t>
  </si>
  <si>
    <t>Реконструкція системи теплопостачання житлового будинку №26 на просп. Перемоги в м.Луцьку (влаштування вузла комерційного обліку теплової енергії)</t>
  </si>
  <si>
    <t>Реконструкція системи теплопостачання житлового будинку №5 на просп. Перемоги в м.Луцьку (влаштування вузла комерційного обліку теплової енергії)</t>
  </si>
  <si>
    <t>Реконструкція системи теплопостачання житлового будинку №4-а на вул. Світлій в м.Луцьку (влаштування вузла комерційного обліку теплової енергії)</t>
  </si>
  <si>
    <t>3.1.2.55</t>
  </si>
  <si>
    <t>3.1.2.56</t>
  </si>
  <si>
    <t>3.1.2.57</t>
  </si>
  <si>
    <t>3.1.2.58</t>
  </si>
  <si>
    <t>3.1.2.59</t>
  </si>
  <si>
    <t>3.1.2.60</t>
  </si>
  <si>
    <t>3.1.2.61</t>
  </si>
  <si>
    <t>3.1.2.62</t>
  </si>
  <si>
    <t>3.1.2.63</t>
  </si>
  <si>
    <t>3.1.2.64</t>
  </si>
  <si>
    <t>3.1.2.65</t>
  </si>
  <si>
    <t>3.1.2.66</t>
  </si>
  <si>
    <t>3.1.2.67</t>
  </si>
  <si>
    <t>3.1.2.68</t>
  </si>
  <si>
    <t>3.1.2.69</t>
  </si>
  <si>
    <t>3.1.2.70</t>
  </si>
  <si>
    <t>3.1.2.71</t>
  </si>
  <si>
    <t>3.1.2.72</t>
  </si>
  <si>
    <t>3.1.2.73</t>
  </si>
  <si>
    <t>3.1.2.74</t>
  </si>
  <si>
    <t>3.1.2.75</t>
  </si>
  <si>
    <t>3.1.2.76</t>
  </si>
  <si>
    <t>3.1.2.77</t>
  </si>
  <si>
    <t>3.1.2.78</t>
  </si>
  <si>
    <t>3.1.2.79</t>
  </si>
  <si>
    <t>3.1.2.80</t>
  </si>
  <si>
    <t>3.1.2.81</t>
  </si>
  <si>
    <t>3.1.2.82</t>
  </si>
  <si>
    <t>3.1.2.83</t>
  </si>
  <si>
    <t>3.1.2.84</t>
  </si>
  <si>
    <t>3.1.2.85</t>
  </si>
  <si>
    <t>3.1.2.86</t>
  </si>
  <si>
    <t>3.1.2.87</t>
  </si>
  <si>
    <t>3.1.2.88</t>
  </si>
  <si>
    <t>Реконструкція системи теплопостачання житлового будинку №1 на вул. Черняховського в м.Луцьку (влаштування вузла комерційного обліку теплової енергії)</t>
  </si>
  <si>
    <t>Реконструкція системи теплопостачання житлового будинку №25 на вул. Винниченка в м.Луцьку (влаштування вузла комерційного обліку теплової енергії)</t>
  </si>
  <si>
    <t>Реконструкція системи теплопостачання житлового будинку №19 на просп. Волі в м.Луцьку (влаштування вузла комерційного обліку теплової енергії)</t>
  </si>
  <si>
    <t>Реконструкція системи теплопостачання житлового будинку №11 на просп. Волі в м.Луцьку (влаштування вузла комерційного обліку теплової енергії)</t>
  </si>
  <si>
    <t>Реконструкція системи теплопостачання житлового будинку №17 на просп. Волі в м.Луцьку (влаштування вузла комерційного обліку теплової енергії)</t>
  </si>
  <si>
    <t>Реконструкція системи теплопостачання житлового будинку №3 на просп. Волі в м.Луцьку (влаштування вузла комерційного обліку теплової енергії)</t>
  </si>
  <si>
    <t>Реконструкція системи теплопостачання житлового будинку №4 на просп. Волі в м.Луцьку (влаштування вузла комерційного обліку теплової енергії)</t>
  </si>
  <si>
    <t>Реконструкція системи теплопостачання житлового будинку №8-а на просп. Волі в м.Луцьку (влаштування вузла комерційного обліку теплової енергії)</t>
  </si>
  <si>
    <t>Реконструкція системи теплопостачання житлового будинку №108 на вул. Володимирській в м.Луцьку (влаштування вузла комерційного обліку теплової енергії)</t>
  </si>
  <si>
    <t>Реконструкція системи теплопостачання житлового будинку №115 на вул. Володимирській в м.Луцьку (влаштування вузла комерційного обліку теплової енергії)</t>
  </si>
  <si>
    <t>Реконструкція системи теплопостачання житлового будинку №96 на вул. Володимирській в м.Луцьку (влаштування вузла комерційного обліку теплової енергії)</t>
  </si>
  <si>
    <t>Реконструкція системи теплопостачання житлового будинку №95-б на вул. Володимирській в м.Луцьку (влаштування вузла комерційного обліку теплової енергії)</t>
  </si>
  <si>
    <t>Реконструкція системи теплопостачання житлового будинку №95-а на вул. Володимирській в м.Луцьку (влаштування вузла комерційного обліку теплової енергії)</t>
  </si>
  <si>
    <t>Реконструкція системи теплопостачання житлового будинку №116 на вул. Володимирській в м.Луцьку (влаштування вузла комерційного обліку теплової енергії)</t>
  </si>
  <si>
    <t>Реконструкція системи теплопостачання житлового будинку №113 на вул. Володимирській в м.Луцьку (влаштування вузла комерційного обліку теплової енергії)</t>
  </si>
  <si>
    <t>Реконструкція системи теплопостачання житлового будинку №66 на просп. Волі в м.Луцьку (влаштування вузла комерційного обліку теплової енергії)</t>
  </si>
  <si>
    <t>Реконструкція системи теплопостачання житлового будинку №41 на просп. Волі в м.Луцьку (влаштування вузла комерційного обліку теплової енергії)</t>
  </si>
  <si>
    <t>Реконструкція системи теплопостачання житлового будинку №23 на вул. Винниченка в м.Луцьку (влаштування вузла комерційного обліку теплової енергії)</t>
  </si>
  <si>
    <t>Реконструкція системи теплопостачання житлового будинку №7 на вул. Сенаторки Левчанівської в м.Луцьку (влаштування вузла комерційного обліку теплової енергії)</t>
  </si>
  <si>
    <t>Реконструкція системи теплопостачання житлового будинку №50 на вул. Потебні в м.Луцьку (влаштування вузла комерційного обліку теплової енергії)</t>
  </si>
  <si>
    <t>Реконструкція системи теплопостачання житлового будинку №12 на просп. Президента Грушевського в м. Луцьку (влаштування вузла комерційного обліку теплової енергії)</t>
  </si>
  <si>
    <t>Реконструкція системи теплопостачання житлового будинку №26 на просп. Президента Грушевського в м. Луцьку (влаштування вузла комерційного обліку теплової енергії)</t>
  </si>
  <si>
    <t>Реконструкція системи теплопостачання житлового будинку №4 на просп. Президента Грушевського в м. Луцьку (влаштування вузла комерційного обліку теплової енергії)</t>
  </si>
  <si>
    <t>Реконструкція системи теплопостачання житлового будинку №63 на вул. Львівська в м.Луцьку (влаштування вузла комерційного обліку теплової енергії)</t>
  </si>
  <si>
    <t>Реконструкція системи теплопостачання житлового будинку №66 на вул. Коперника в м.Луцьку (влаштування вузла комерційного обліку теплової енергії)</t>
  </si>
  <si>
    <t>Реконструкція системи теплопостачання житлового будинку №63-в на вул. Гнідавській в м.Луцьку (влаштування вузла комерційного обліку теплової енергії)</t>
  </si>
  <si>
    <t>Реконструкція системи теплопостачання житлового будинку №40 на вул. Гнідавській в м.Луцьку (влаштування вузла комерційного обліку теплової енергії)</t>
  </si>
  <si>
    <t>Реконструкція системи теплопостачання житлового будинку №4 на вул. Ковельській в м.Луцьку (влаштування вузла комерційного обліку теплової енергії)</t>
  </si>
  <si>
    <t>Реконструкція системи теплопостачання житлового будинку №1-а на просп. Перемоги в м. Луцьку (влаштування вузла комерційного обліку теплової енергії)</t>
  </si>
  <si>
    <t>Реконструкція системи теплопостачання житлового будинку №3 на вул. Новочерченській в м.Луцьку (влаштування вузла комерційного обліку теплової енергії)</t>
  </si>
  <si>
    <t>3.1.2.89</t>
  </si>
  <si>
    <t>3.1.2.90</t>
  </si>
  <si>
    <t>3.1.2.91</t>
  </si>
  <si>
    <t>3.1.2.92</t>
  </si>
  <si>
    <t>3.1.2.93</t>
  </si>
  <si>
    <t>3.1.2.94</t>
  </si>
  <si>
    <t>3.1.2.95</t>
  </si>
  <si>
    <t>3.1.2.96</t>
  </si>
  <si>
    <t>3.1.2.97</t>
  </si>
  <si>
    <t>3.1.2.98</t>
  </si>
  <si>
    <t>3.1.2.99</t>
  </si>
  <si>
    <t>3.1.2.100</t>
  </si>
  <si>
    <t>3.1.2.101</t>
  </si>
  <si>
    <t>3.1.2.102</t>
  </si>
  <si>
    <t>3.1.2.103</t>
  </si>
  <si>
    <t>3.1.2.104</t>
  </si>
  <si>
    <t>3.1.2.105</t>
  </si>
  <si>
    <t>3.1.2.106</t>
  </si>
  <si>
    <t>3.1.2.107</t>
  </si>
  <si>
    <t>3.1.2.108</t>
  </si>
  <si>
    <t>3.1.2.109</t>
  </si>
  <si>
    <t>3.1.2.110</t>
  </si>
  <si>
    <t>3.1.2.111</t>
  </si>
  <si>
    <t>3.1.2.112</t>
  </si>
  <si>
    <t>3.1.2.113</t>
  </si>
  <si>
    <t>3.1.2.114</t>
  </si>
  <si>
    <t>3.1.2.115</t>
  </si>
  <si>
    <t>3.1.2.116</t>
  </si>
  <si>
    <t>3.1.2.117</t>
  </si>
  <si>
    <t>3.1.2.118</t>
  </si>
  <si>
    <t>Реконструкція системи теплопостачання житлового будинку №8 на вул. Саперів в м.Луцьку (влаштування вузла комерційного обліку теплової енергії)</t>
  </si>
  <si>
    <t>Реконструкція системи теплопостачання житлового будинку №5 на вул. Цукровій в м.Луцьку (влаштування вузла комерційного обліку теплової енергії)</t>
  </si>
  <si>
    <t>Реконструкція системи теплопостачання житлового будинку №6 на вул. Цукровій в м.Луцьку (влаштування вузла комерційного обліку теплової енергії)</t>
  </si>
  <si>
    <t>Реконструкція системи теплопостачання житлового будинку №15 на вул. Янки Купали в м.Луцьку (влаштування вузла комерційного обліку теплової енергії)</t>
  </si>
  <si>
    <t>Реконструкція системи теплопостачання житлового будинку №24-а на вул. Лесі Українки в м.Луцьку (влаштування вузла комерційного обліку теплової енергії)</t>
  </si>
  <si>
    <t>Реконструкція системи теплопостачання житлового будинку №24 на вул. Лесі Українки в м.Луцьку (влаштування вузла комерційного обліку теплової енергії)</t>
  </si>
  <si>
    <t>Реконструкція системи теплопостачання житлового будинку №23 на вул. Лесі Українки в м.Луцьку (влаштування вузла комерційного обліку теплової енергії)</t>
  </si>
  <si>
    <t>Реконструкція системи теплопостачання житлового будинку №18 на вул. Лесі Українки в м.Луцьку (влаштування вузла комерційного обліку теплової енергії)</t>
  </si>
  <si>
    <t>Реконструкція системи теплопостачання житлового будинку №57 на вул. Лесі Українки в м.Луцьку (влаштування вузла комерційного обліку теплової енергії)</t>
  </si>
  <si>
    <t>Реконструкція системи теплопостачання житлового будинку №21 на вул. Лесі Українки в м.Луцьку (влаштування вузла комерційного обліку теплової енергії)</t>
  </si>
  <si>
    <t>Реконструкція системи теплопостачання житлового будинку №19 на вул. Лесі Українки в м.Луцьку (влаштування вузла комерційного обліку теплової енергії)</t>
  </si>
  <si>
    <t>Реконструкція системи теплопостачання житлового будинку №17 на вул. Лесі Українки в м.Луцьку (влаштування вузла комерційного обліку теплової енергії)</t>
  </si>
  <si>
    <t>Реконструкція системи теплопостачання житлового будинку №26 на вул. Степана Бандери в м.Луцьку (влаштування вузла комерційного обліку теплової енергії)</t>
  </si>
  <si>
    <t>Реконструкція системи теплопостачання житлового будинку №17 на вул. Степана Бандери в м.Луцьку (влаштування вузла комерційного обліку теплової енергії)</t>
  </si>
  <si>
    <t>Реконструкція системи теплопостачання житлового будинку №20 на вул. Степана Бандери в м.Луцьку (влаштування вузла комерційного обліку теплової енергії)</t>
  </si>
  <si>
    <t>Реконструкція системи теплопостачання житлового будинку №14 на вул. Степана Бандери в м.Луцьку (влаштування вузла комерційного обліку теплової енергії)</t>
  </si>
  <si>
    <t>Реконструкція системи теплопостачання житлового будинку №13 на вул. Степана Бандери в м.Луцьку (влаштування вузла комерційного обліку теплової енергії)</t>
  </si>
  <si>
    <t>Реконструкція системи теплопостачання житлового будинку №11 на вул. Степана Бандери в м.Луцьку (влаштування вузла комерційного обліку теплової енергії)</t>
  </si>
  <si>
    <t>Реконструкція системи теплопостачання житлового будинку №2 на вул. Сенаторки Левчанівської в м.Луцьку (влаштування вузла комерційного обліку теплової енергії)</t>
  </si>
  <si>
    <t>Реконструкція системи теплопостачання житлового будинку №17 на вул. Саперів в м.Луцьку (влаштування вузла комерційного обліку теплової енергії)</t>
  </si>
  <si>
    <t>Реконструкція системи теплопостачання житлового будинку №2 на вул. Клима Савури в м.Луцьку (влаштування вузла комерційного обліку теплової енергії)</t>
  </si>
  <si>
    <t>Реконструкція системи теплопостачання житлового будинку №12 на вул. Лесі Українки в м.Луцьку (влаштування вузла комерційного обліку теплової енергії)</t>
  </si>
  <si>
    <t>Реконструкція системи теплопостачання житлового будинку №10 на вул. Лесі Українки в м.Луцьку (влаштування вузла комерційного обліку теплової енергії)</t>
  </si>
  <si>
    <t>Реконструкція системи теплопостачання житлового будинку №6 на вул. Мамсурова в м.Луцьку (влаштування вузла комерційного обліку теплової енергії)</t>
  </si>
  <si>
    <t>Реконструкція системи теплопостачання житлового будинку №48 на вул. Потебні в м.Луцьку (влаштування вузла комерційного обліку теплової енергії)</t>
  </si>
  <si>
    <t>Реконструкція системи теплопостачання житлового будинку №2 на вул. Прогресу в м.Луцьку (влаштування вузла комерційного обліку теплової енергії)</t>
  </si>
  <si>
    <t>Реконструкція системи теплопостачання житлового будинку №12 на вул. Винниченка в м.Луцьку (влаштування вузла комерційного обліку теплової енергії)</t>
  </si>
  <si>
    <t>Реконструкція системи теплопостачання житлового будинку №16 на вул. Гулака Артемовського в м.Луцьку (влаштування вузла комерційного обліку теплової енергії)</t>
  </si>
  <si>
    <t>Реконструкція системи теплопостачання житлового будинку №63-б на вул. Львівська в м.Луцьку (влаштування вузла комерційного обліку теплової енергії)</t>
  </si>
  <si>
    <t>Реконструкція системи теплопостачання житлового будинку №63-а на вул. Львівська в м.Луцьку (влаштування вузла комерційного обліку теплової енергії)</t>
  </si>
  <si>
    <t>Реконструкція системи теплопостачання житлового будинку №61-а на вул. Львівська в м.Луцьку (влаштування вузла комерційного обліку теплової енергії)</t>
  </si>
  <si>
    <t>Реконструкція системи теплопостачання житлового будинку №10 на вул. 8-го Березня в м.Луцьку (влаштування вузла комерційного обліку теплової енергії)</t>
  </si>
  <si>
    <t>3.1.2.119</t>
  </si>
  <si>
    <t>3.1.2.120</t>
  </si>
  <si>
    <t>3.1.2.121</t>
  </si>
  <si>
    <t>3.1.2.122</t>
  </si>
  <si>
    <t>3.1.2.123</t>
  </si>
  <si>
    <t>3.1.2.124</t>
  </si>
  <si>
    <t>3.1.2.125</t>
  </si>
  <si>
    <t>3.1.2.126</t>
  </si>
  <si>
    <t>3.1.2.127</t>
  </si>
  <si>
    <t>3.1.2.128</t>
  </si>
  <si>
    <t>3.1.2.129</t>
  </si>
  <si>
    <t>3.1.2.130</t>
  </si>
  <si>
    <t>3.1.2.131</t>
  </si>
  <si>
    <t>3.1.2.132</t>
  </si>
  <si>
    <t>3.1.2.133</t>
  </si>
  <si>
    <t>3.1.2.134</t>
  </si>
  <si>
    <t>3.1.2.135</t>
  </si>
  <si>
    <t>3.1.2.136</t>
  </si>
  <si>
    <t>3.1.2.137</t>
  </si>
  <si>
    <t>3.1.2.138</t>
  </si>
  <si>
    <t>3.1.2.139</t>
  </si>
  <si>
    <t>3.1.2.140</t>
  </si>
  <si>
    <t>3.1.2.141</t>
  </si>
  <si>
    <t>3.1.2.142</t>
  </si>
  <si>
    <t>3.1.2.143</t>
  </si>
  <si>
    <t>3.1.2.144</t>
  </si>
  <si>
    <t>3.1.2.145</t>
  </si>
  <si>
    <t>3.1.2.146</t>
  </si>
  <si>
    <t>3.1.2.147</t>
  </si>
  <si>
    <t>3.1.2.148</t>
  </si>
  <si>
    <t>3.1.2.149</t>
  </si>
  <si>
    <t>3.1.2.150</t>
  </si>
  <si>
    <t>Реконструкція системи теплопостачання житлового будинку №18 на вул. Степана Бандери в м.Луцьку (влаштування вузла комерційного обліку теплової енергії)</t>
  </si>
  <si>
    <t>Реконструкція системи теплопостачання житлового будинку №6-а на просп. Грушевського в м. Луцьку (влаштування вузла комерційного обліку теплової енергії)</t>
  </si>
  <si>
    <t>Реконструкція системи теплопостачання житлового будинку №12 на вул. Валерії Новодворської в м.Луцьку (влаштування вузла комерційного обліку теплової енергії)</t>
  </si>
  <si>
    <t xml:space="preserve">      О.І.Бруновська</t>
  </si>
  <si>
    <t xml:space="preserve">             Аналітик з інвестицій ВТР та ІД          </t>
  </si>
  <si>
    <t xml:space="preserve">       Аналітик з інвестицій ВТР та ІД</t>
  </si>
  <si>
    <t xml:space="preserve">                    О.І. Бруновська         </t>
  </si>
  <si>
    <t xml:space="preserve">Аналітик з інвестицій ВТР та ІД </t>
  </si>
  <si>
    <t>О.І.Бруновська</t>
  </si>
  <si>
    <t xml:space="preserve"> Сума інших залучених коштів, що підлягає поверненню у планованому періоді, тис. грн (без ПДВ)</t>
  </si>
  <si>
    <t>Економія фонду заробітної плати (тис. грн/рік)</t>
  </si>
  <si>
    <r>
      <t xml:space="preserve">Економічний ефект (тис. грн) </t>
    </r>
    <r>
      <rPr>
        <b/>
        <sz val="10"/>
        <rFont val="Times New Roman"/>
        <family val="1"/>
        <charset val="204"/>
      </rPr>
      <t xml:space="preserve">** </t>
    </r>
  </si>
  <si>
    <r>
      <t xml:space="preserve"> Сума позичкових коштів та відсотків за їх  використання, що підлягає поверненню у</t>
    </r>
    <r>
      <rPr>
        <b/>
        <sz val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планованому періоді, тис. грн (без ПДВ)</t>
    </r>
  </si>
  <si>
    <t>Графік здійснення заходів та використання коштів на планований період, тис. грн (без ПДВ)</t>
  </si>
  <si>
    <t>Кошти, що враховуються у структурі тарифів гр.5+гр.6. + гр.11+гр.12, тис. грн (без ПДВ)</t>
  </si>
  <si>
    <t>Заступник міського голови, керуючий справами виконкому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</si>
</sst>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\ &quot;грн.&quot;_-;\-* #,##0.00\ &quot;грн.&quot;_-;_-* &quot;-&quot;??\ &quot;грн.&quot;_-;_-@_-"/>
    <numFmt numFmtId="165" formatCode="_-* #,##0.00\ _г_р_н_._-;\-* #,##0.00\ _г_р_н_._-;_-* &quot;-&quot;??\ _г_р_н_._-;_-@_-"/>
    <numFmt numFmtId="166" formatCode="0.000"/>
    <numFmt numFmtId="167" formatCode="0.0"/>
  </numFmts>
  <fonts count="36" x14ac:knownFonts="1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Calibri"/>
      <family val="2"/>
      <charset val="204"/>
    </font>
    <font>
      <b/>
      <sz val="10"/>
      <name val="Calibri"/>
      <family val="2"/>
      <charset val="204"/>
    </font>
    <font>
      <sz val="14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9"/>
      <name val="Calibri"/>
      <family val="2"/>
      <charset val="204"/>
    </font>
    <font>
      <sz val="9"/>
      <color indexed="8"/>
      <name val="Times New Roman"/>
      <family val="1"/>
      <charset val="204"/>
    </font>
    <font>
      <sz val="9"/>
      <name val="Arial Cyr"/>
      <charset val="204"/>
    </font>
    <font>
      <sz val="9"/>
      <name val="Calibri"/>
      <family val="2"/>
      <charset val="204"/>
    </font>
    <font>
      <sz val="7"/>
      <color indexed="8"/>
      <name val="Times New Roman"/>
      <family val="1"/>
      <charset val="204"/>
    </font>
    <font>
      <sz val="7"/>
      <color indexed="8"/>
      <name val="Times New Roman"/>
      <family val="1"/>
      <charset val="204"/>
    </font>
    <font>
      <b/>
      <u/>
      <sz val="12"/>
      <name val="Times New Roman"/>
      <family val="1"/>
      <charset val="204"/>
    </font>
    <font>
      <b/>
      <u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u/>
      <sz val="14"/>
      <name val="Times New Roman"/>
      <family val="1"/>
      <charset val="204"/>
    </font>
    <font>
      <u/>
      <sz val="12"/>
      <name val="Times New Roman"/>
      <family val="1"/>
      <charset val="204"/>
    </font>
    <font>
      <u/>
      <sz val="9"/>
      <name val="Times New Roman"/>
      <family val="1"/>
      <charset val="204"/>
    </font>
    <font>
      <u/>
      <sz val="10"/>
      <name val="Times New Roman"/>
      <family val="1"/>
      <charset val="204"/>
    </font>
    <font>
      <u/>
      <sz val="11"/>
      <name val="Times New Roman"/>
      <family val="1"/>
      <charset val="204"/>
    </font>
    <font>
      <sz val="7"/>
      <color indexed="9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6"/>
      <name val="Times New Roman"/>
      <family val="1"/>
      <charset val="204"/>
    </font>
    <font>
      <sz val="7"/>
      <name val="Times New Roman"/>
      <family val="1"/>
      <charset val="204"/>
    </font>
    <font>
      <b/>
      <sz val="16"/>
      <name val="Times New Roman"/>
      <family val="1"/>
      <charset val="204"/>
    </font>
    <font>
      <u/>
      <sz val="14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5">
    <xf numFmtId="0" fontId="0" fillId="0" borderId="0"/>
    <xf numFmtId="0" fontId="3" fillId="0" borderId="0"/>
    <xf numFmtId="164" fontId="1" fillId="0" borderId="0" applyFont="0" applyFill="0" applyBorder="0" applyAlignment="0" applyProtection="0"/>
    <xf numFmtId="0" fontId="5" fillId="0" borderId="0"/>
    <xf numFmtId="165" fontId="1" fillId="0" borderId="0" applyFont="0" applyFill="0" applyBorder="0" applyAlignment="0" applyProtection="0"/>
  </cellStyleXfs>
  <cellXfs count="348">
    <xf numFmtId="0" fontId="0" fillId="0" borderId="0" xfId="0"/>
    <xf numFmtId="0" fontId="6" fillId="0" borderId="1" xfId="1" applyFont="1" applyFill="1" applyBorder="1" applyAlignment="1" applyProtection="1">
      <alignment horizontal="center" wrapText="1"/>
      <protection locked="0"/>
    </xf>
    <xf numFmtId="0" fontId="4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2" borderId="0" xfId="0" applyFont="1" applyFill="1"/>
    <xf numFmtId="0" fontId="4" fillId="2" borderId="0" xfId="0" applyFont="1" applyFill="1" applyBorder="1"/>
    <xf numFmtId="0" fontId="6" fillId="2" borderId="1" xfId="0" applyFont="1" applyFill="1" applyBorder="1" applyAlignment="1">
      <alignment horizontal="center" wrapText="1"/>
    </xf>
    <xf numFmtId="0" fontId="4" fillId="2" borderId="0" xfId="0" applyFont="1" applyFill="1" applyBorder="1" applyAlignment="1">
      <alignment horizontal="center"/>
    </xf>
    <xf numFmtId="0" fontId="4" fillId="2" borderId="0" xfId="0" applyFont="1" applyFill="1" applyBorder="1" applyAlignment="1"/>
    <xf numFmtId="0" fontId="6" fillId="2" borderId="0" xfId="0" applyFont="1" applyFill="1" applyBorder="1" applyAlignment="1"/>
    <xf numFmtId="0" fontId="6" fillId="2" borderId="0" xfId="0" applyFont="1" applyFill="1" applyBorder="1" applyAlignment="1">
      <alignment horizontal="center"/>
    </xf>
    <xf numFmtId="14" fontId="4" fillId="2" borderId="1" xfId="0" applyNumberFormat="1" applyFont="1" applyFill="1" applyBorder="1" applyAlignment="1">
      <alignment horizontal="center" vertical="center"/>
    </xf>
    <xf numFmtId="16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4" fillId="0" borderId="0" xfId="0" applyFont="1" applyFill="1" applyBorder="1"/>
    <xf numFmtId="0" fontId="4" fillId="0" borderId="0" xfId="0" applyFont="1" applyFill="1"/>
    <xf numFmtId="0" fontId="4" fillId="0" borderId="2" xfId="0" applyFont="1" applyFill="1" applyBorder="1"/>
    <xf numFmtId="0" fontId="4" fillId="0" borderId="2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4" fillId="0" borderId="2" xfId="0" applyFont="1" applyFill="1" applyBorder="1" applyAlignment="1"/>
    <xf numFmtId="0" fontId="6" fillId="0" borderId="2" xfId="0" applyFont="1" applyFill="1" applyBorder="1" applyAlignment="1"/>
    <xf numFmtId="0" fontId="6" fillId="0" borderId="0" xfId="0" applyFont="1" applyFill="1" applyBorder="1" applyAlignment="1">
      <alignment horizontal="center"/>
    </xf>
    <xf numFmtId="0" fontId="4" fillId="0" borderId="0" xfId="0" applyFont="1" applyFill="1" applyBorder="1" applyAlignment="1"/>
    <xf numFmtId="0" fontId="6" fillId="0" borderId="0" xfId="0" applyFont="1" applyFill="1" applyBorder="1" applyAlignment="1"/>
    <xf numFmtId="0" fontId="4" fillId="0" borderId="0" xfId="0" applyFont="1" applyFill="1" applyBorder="1" applyAlignment="1">
      <alignment horizontal="left"/>
    </xf>
    <xf numFmtId="0" fontId="14" fillId="2" borderId="0" xfId="0" applyFont="1" applyFill="1" applyAlignment="1">
      <alignment horizontal="left" wrapText="1"/>
    </xf>
    <xf numFmtId="0" fontId="6" fillId="2" borderId="0" xfId="0" applyFont="1" applyFill="1" applyBorder="1" applyAlignment="1">
      <alignment horizontal="center" wrapText="1"/>
    </xf>
    <xf numFmtId="0" fontId="15" fillId="0" borderId="0" xfId="0" applyFont="1" applyFill="1" applyBorder="1" applyAlignment="1"/>
    <xf numFmtId="0" fontId="9" fillId="0" borderId="0" xfId="0" applyFont="1" applyFill="1" applyBorder="1" applyAlignment="1">
      <alignment horizontal="left"/>
    </xf>
    <xf numFmtId="0" fontId="9" fillId="0" borderId="0" xfId="0" applyFont="1" applyFill="1" applyBorder="1" applyAlignment="1">
      <alignment vertical="center" wrapText="1"/>
    </xf>
    <xf numFmtId="0" fontId="4" fillId="0" borderId="0" xfId="1" applyFont="1" applyFill="1" applyBorder="1" applyAlignment="1" applyProtection="1">
      <alignment horizontal="center" vertical="center" wrapText="1"/>
      <protection locked="0"/>
    </xf>
    <xf numFmtId="0" fontId="4" fillId="2" borderId="0" xfId="0" applyFont="1" applyFill="1" applyBorder="1" applyAlignment="1">
      <alignment horizontal="center" vertical="top"/>
    </xf>
    <xf numFmtId="0" fontId="10" fillId="0" borderId="0" xfId="0" applyFont="1" applyFill="1" applyAlignment="1">
      <alignment horizontal="center"/>
    </xf>
    <xf numFmtId="0" fontId="10" fillId="0" borderId="0" xfId="0" applyFont="1" applyFill="1"/>
    <xf numFmtId="0" fontId="10" fillId="0" borderId="0" xfId="0" applyFont="1" applyFill="1" applyAlignment="1">
      <alignment wrapText="1"/>
    </xf>
    <xf numFmtId="0" fontId="11" fillId="0" borderId="0" xfId="0" applyFont="1" applyFill="1" applyAlignment="1">
      <alignment horizontal="left" wrapText="1"/>
    </xf>
    <xf numFmtId="0" fontId="10" fillId="0" borderId="0" xfId="0" applyFont="1" applyFill="1" applyBorder="1"/>
    <xf numFmtId="0" fontId="14" fillId="0" borderId="0" xfId="0" applyFont="1" applyFill="1" applyAlignment="1">
      <alignment horizontal="left" wrapText="1"/>
    </xf>
    <xf numFmtId="0" fontId="9" fillId="0" borderId="0" xfId="0" applyFont="1" applyFill="1" applyAlignment="1">
      <alignment horizontal="left" wrapText="1"/>
    </xf>
    <xf numFmtId="0" fontId="18" fillId="0" borderId="0" xfId="0" applyFont="1" applyFill="1" applyAlignment="1">
      <alignment horizontal="center"/>
    </xf>
    <xf numFmtId="0" fontId="20" fillId="0" borderId="0" xfId="0" applyFont="1" applyFill="1" applyAlignment="1">
      <alignment horizontal="left"/>
    </xf>
    <xf numFmtId="0" fontId="18" fillId="0" borderId="0" xfId="0" applyFont="1" applyFill="1"/>
    <xf numFmtId="0" fontId="9" fillId="0" borderId="0" xfId="0" applyFont="1" applyFill="1" applyAlignment="1">
      <alignment horizontal="center" wrapText="1"/>
    </xf>
    <xf numFmtId="0" fontId="9" fillId="0" borderId="0" xfId="0" applyFont="1" applyFill="1" applyBorder="1" applyAlignment="1">
      <alignment horizontal="center" wrapText="1"/>
    </xf>
    <xf numFmtId="0" fontId="10" fillId="0" borderId="0" xfId="0" applyFont="1" applyFill="1" applyBorder="1" applyAlignment="1">
      <alignment horizontal="center" wrapText="1"/>
    </xf>
    <xf numFmtId="0" fontId="10" fillId="0" borderId="0" xfId="0" applyFont="1" applyFill="1" applyAlignment="1">
      <alignment horizontal="center" wrapText="1"/>
    </xf>
    <xf numFmtId="0" fontId="9" fillId="0" borderId="0" xfId="0" applyFont="1" applyFill="1"/>
    <xf numFmtId="0" fontId="15" fillId="0" borderId="1" xfId="0" applyFont="1" applyFill="1" applyBorder="1" applyAlignment="1">
      <alignment horizontal="center" wrapText="1"/>
    </xf>
    <xf numFmtId="0" fontId="10" fillId="0" borderId="0" xfId="0" applyFont="1" applyFill="1" applyBorder="1" applyAlignment="1">
      <alignment horizontal="center"/>
    </xf>
    <xf numFmtId="16" fontId="9" fillId="0" borderId="1" xfId="0" applyNumberFormat="1" applyFont="1" applyFill="1" applyBorder="1" applyAlignment="1">
      <alignment horizontal="center"/>
    </xf>
    <xf numFmtId="14" fontId="9" fillId="0" borderId="1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wrapText="1"/>
    </xf>
    <xf numFmtId="16" fontId="4" fillId="0" borderId="1" xfId="0" applyNumberFormat="1" applyFont="1" applyFill="1" applyBorder="1" applyAlignment="1">
      <alignment horizontal="center"/>
    </xf>
    <xf numFmtId="14" fontId="4" fillId="0" borderId="1" xfId="0" applyNumberFormat="1" applyFont="1" applyFill="1" applyBorder="1" applyAlignment="1">
      <alignment horizontal="center"/>
    </xf>
    <xf numFmtId="3" fontId="4" fillId="0" borderId="1" xfId="3" applyNumberFormat="1" applyFont="1" applyFill="1" applyBorder="1" applyAlignment="1">
      <alignment horizontal="center" wrapText="1"/>
    </xf>
    <xf numFmtId="0" fontId="6" fillId="0" borderId="1" xfId="0" applyFont="1" applyFill="1" applyBorder="1" applyAlignment="1"/>
    <xf numFmtId="0" fontId="4" fillId="0" borderId="1" xfId="0" applyFont="1" applyFill="1" applyBorder="1" applyAlignment="1"/>
    <xf numFmtId="14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/>
    <xf numFmtId="164" fontId="4" fillId="0" borderId="1" xfId="2" applyFont="1" applyFill="1" applyBorder="1" applyAlignment="1">
      <alignment horizontal="center"/>
    </xf>
    <xf numFmtId="3" fontId="9" fillId="0" borderId="1" xfId="3" applyNumberFormat="1" applyFont="1" applyFill="1" applyBorder="1" applyAlignment="1">
      <alignment horizontal="center" vertical="center" wrapText="1"/>
    </xf>
    <xf numFmtId="14" fontId="9" fillId="0" borderId="1" xfId="0" applyNumberFormat="1" applyFont="1" applyFill="1" applyBorder="1" applyAlignment="1">
      <alignment horizontal="center" vertical="center"/>
    </xf>
    <xf numFmtId="16" fontId="9" fillId="0" borderId="1" xfId="0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right" vertical="center"/>
    </xf>
    <xf numFmtId="166" fontId="9" fillId="0" borderId="1" xfId="0" applyNumberFormat="1" applyFont="1" applyFill="1" applyBorder="1" applyAlignment="1">
      <alignment horizontal="center"/>
    </xf>
    <xf numFmtId="166" fontId="15" fillId="0" borderId="1" xfId="0" applyNumberFormat="1" applyFont="1" applyFill="1" applyBorder="1" applyAlignment="1">
      <alignment horizontal="center"/>
    </xf>
    <xf numFmtId="3" fontId="15" fillId="0" borderId="1" xfId="3" applyNumberFormat="1" applyFont="1" applyFill="1" applyBorder="1" applyAlignment="1">
      <alignment horizontal="center" vertical="center" wrapText="1"/>
    </xf>
    <xf numFmtId="167" fontId="9" fillId="0" borderId="1" xfId="1" applyNumberFormat="1" applyFont="1" applyFill="1" applyBorder="1" applyAlignment="1" applyProtection="1">
      <alignment horizontal="center" vertical="center" wrapText="1"/>
    </xf>
    <xf numFmtId="167" fontId="15" fillId="0" borderId="1" xfId="0" applyNumberFormat="1" applyFont="1" applyFill="1" applyBorder="1" applyAlignment="1">
      <alignment horizontal="center" vertical="center"/>
    </xf>
    <xf numFmtId="167" fontId="9" fillId="0" borderId="1" xfId="0" applyNumberFormat="1" applyFont="1" applyFill="1" applyBorder="1" applyAlignment="1">
      <alignment horizontal="center" vertical="center"/>
    </xf>
    <xf numFmtId="167" fontId="15" fillId="0" borderId="1" xfId="0" applyNumberFormat="1" applyFont="1" applyFill="1" applyBorder="1" applyAlignment="1">
      <alignment horizontal="center"/>
    </xf>
    <xf numFmtId="0" fontId="4" fillId="0" borderId="1" xfId="1" applyNumberFormat="1" applyFont="1" applyFill="1" applyBorder="1" applyAlignment="1" applyProtection="1">
      <alignment horizontal="center" vertical="center" wrapText="1"/>
    </xf>
    <xf numFmtId="3" fontId="4" fillId="0" borderId="1" xfId="3" applyNumberFormat="1" applyFont="1" applyFill="1" applyBorder="1" applyAlignment="1">
      <alignment horizontal="center" vertical="center" wrapText="1"/>
    </xf>
    <xf numFmtId="16" fontId="4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1" applyFont="1" applyFill="1" applyBorder="1" applyAlignment="1" applyProtection="1">
      <alignment horizontal="center" vertical="center" wrapText="1"/>
      <protection locked="0"/>
    </xf>
    <xf numFmtId="2" fontId="15" fillId="0" borderId="1" xfId="0" applyNumberFormat="1" applyFont="1" applyFill="1" applyBorder="1" applyAlignment="1">
      <alignment horizontal="center"/>
    </xf>
    <xf numFmtId="2" fontId="9" fillId="0" borderId="1" xfId="0" applyNumberFormat="1" applyFont="1" applyFill="1" applyBorder="1" applyAlignment="1">
      <alignment horizontal="center"/>
    </xf>
    <xf numFmtId="2" fontId="9" fillId="0" borderId="1" xfId="0" applyNumberFormat="1" applyFont="1" applyFill="1" applyBorder="1" applyAlignment="1">
      <alignment horizontal="center" vertical="center"/>
    </xf>
    <xf numFmtId="2" fontId="15" fillId="0" borderId="1" xfId="0" applyNumberFormat="1" applyFont="1" applyFill="1" applyBorder="1" applyAlignment="1">
      <alignment horizontal="center" vertical="center"/>
    </xf>
    <xf numFmtId="2" fontId="15" fillId="0" borderId="1" xfId="3" applyNumberFormat="1" applyFont="1" applyFill="1" applyBorder="1" applyAlignment="1">
      <alignment horizontal="center" vertical="center" wrapText="1"/>
    </xf>
    <xf numFmtId="2" fontId="4" fillId="0" borderId="5" xfId="0" applyNumberFormat="1" applyFont="1" applyFill="1" applyBorder="1" applyAlignment="1">
      <alignment horizontal="center" vertical="center"/>
    </xf>
    <xf numFmtId="2" fontId="9" fillId="0" borderId="1" xfId="3" applyNumberFormat="1" applyFont="1" applyFill="1" applyBorder="1" applyAlignment="1">
      <alignment horizontal="center" vertical="center" wrapText="1"/>
    </xf>
    <xf numFmtId="2" fontId="4" fillId="0" borderId="1" xfId="1" applyNumberFormat="1" applyFont="1" applyFill="1" applyBorder="1" applyAlignment="1" applyProtection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/>
    </xf>
    <xf numFmtId="2" fontId="4" fillId="0" borderId="1" xfId="3" applyNumberFormat="1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/>
    </xf>
    <xf numFmtId="2" fontId="6" fillId="0" borderId="1" xfId="0" applyNumberFormat="1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1" applyFont="1" applyFill="1" applyBorder="1" applyAlignment="1" applyProtection="1">
      <alignment horizontal="center" vertical="center" wrapText="1"/>
      <protection locked="0"/>
    </xf>
    <xf numFmtId="167" fontId="4" fillId="0" borderId="5" xfId="0" applyNumberFormat="1" applyFont="1" applyFill="1" applyBorder="1" applyAlignment="1">
      <alignment horizontal="center" vertical="center"/>
    </xf>
    <xf numFmtId="167" fontId="4" fillId="0" borderId="1" xfId="0" applyNumberFormat="1" applyFont="1" applyFill="1" applyBorder="1" applyAlignment="1">
      <alignment horizontal="center" vertical="center"/>
    </xf>
    <xf numFmtId="167" fontId="6" fillId="0" borderId="1" xfId="0" applyNumberFormat="1" applyFont="1" applyFill="1" applyBorder="1" applyAlignment="1">
      <alignment horizontal="center" vertical="center"/>
    </xf>
    <xf numFmtId="0" fontId="30" fillId="0" borderId="0" xfId="0" applyFont="1" applyFill="1" applyAlignment="1">
      <alignment vertical="top"/>
    </xf>
    <xf numFmtId="0" fontId="7" fillId="0" borderId="0" xfId="0" applyFont="1" applyFill="1"/>
    <xf numFmtId="0" fontId="32" fillId="0" borderId="0" xfId="0" applyFont="1" applyFill="1" applyAlignment="1"/>
    <xf numFmtId="0" fontId="33" fillId="0" borderId="0" xfId="0" applyFont="1" applyFill="1" applyAlignment="1"/>
    <xf numFmtId="0" fontId="32" fillId="0" borderId="0" xfId="0" applyFont="1" applyFill="1"/>
    <xf numFmtId="0" fontId="33" fillId="0" borderId="0" xfId="0" applyFont="1" applyFill="1" applyAlignment="1">
      <alignment horizontal="left"/>
    </xf>
    <xf numFmtId="2" fontId="6" fillId="0" borderId="1" xfId="3" applyNumberFormat="1" applyFont="1" applyFill="1" applyBorder="1" applyAlignment="1">
      <alignment horizontal="center" vertical="center" wrapText="1"/>
    </xf>
    <xf numFmtId="167" fontId="4" fillId="0" borderId="1" xfId="0" applyNumberFormat="1" applyFont="1" applyFill="1" applyBorder="1" applyAlignment="1">
      <alignment horizontal="center"/>
    </xf>
    <xf numFmtId="167" fontId="6" fillId="0" borderId="1" xfId="0" applyNumberFormat="1" applyFont="1" applyFill="1" applyBorder="1" applyAlignment="1">
      <alignment horizontal="center"/>
    </xf>
    <xf numFmtId="2" fontId="4" fillId="0" borderId="5" xfId="1" applyNumberFormat="1" applyFont="1" applyFill="1" applyBorder="1" applyAlignment="1" applyProtection="1">
      <alignment horizontal="center" vertical="center" wrapText="1"/>
    </xf>
    <xf numFmtId="4" fontId="4" fillId="0" borderId="1" xfId="3" applyNumberFormat="1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horizontal="center" vertical="center"/>
    </xf>
    <xf numFmtId="0" fontId="29" fillId="0" borderId="0" xfId="0" applyFont="1" applyFill="1" applyAlignment="1"/>
    <xf numFmtId="0" fontId="17" fillId="0" borderId="0" xfId="0" applyFont="1" applyFill="1" applyAlignment="1">
      <alignment vertical="top" wrapText="1"/>
    </xf>
    <xf numFmtId="0" fontId="21" fillId="0" borderId="0" xfId="0" applyFont="1" applyFill="1" applyAlignment="1"/>
    <xf numFmtId="0" fontId="17" fillId="0" borderId="0" xfId="0" applyFont="1" applyFill="1" applyAlignment="1"/>
    <xf numFmtId="2" fontId="6" fillId="0" borderId="0" xfId="0" applyNumberFormat="1" applyFont="1" applyFill="1" applyBorder="1" applyAlignment="1">
      <alignment horizontal="center"/>
    </xf>
    <xf numFmtId="2" fontId="6" fillId="0" borderId="0" xfId="0" applyNumberFormat="1" applyFont="1" applyFill="1" applyBorder="1" applyAlignment="1"/>
    <xf numFmtId="2" fontId="9" fillId="0" borderId="1" xfId="0" applyNumberFormat="1" applyFont="1" applyBorder="1" applyAlignment="1">
      <alignment horizontal="center" vertical="center" wrapText="1"/>
    </xf>
    <xf numFmtId="2" fontId="4" fillId="0" borderId="0" xfId="0" applyNumberFormat="1" applyFont="1" applyFill="1"/>
    <xf numFmtId="4" fontId="15" fillId="0" borderId="0" xfId="0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9" fillId="0" borderId="1" xfId="0" applyFont="1" applyBorder="1" applyAlignment="1">
      <alignment horizontal="left" vertical="center" wrapText="1"/>
    </xf>
    <xf numFmtId="2" fontId="4" fillId="2" borderId="0" xfId="0" applyNumberFormat="1" applyFont="1" applyFill="1" applyBorder="1" applyAlignment="1">
      <alignment horizontal="center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vertical="center" wrapText="1"/>
    </xf>
    <xf numFmtId="2" fontId="10" fillId="0" borderId="0" xfId="0" applyNumberFormat="1" applyFont="1" applyFill="1"/>
    <xf numFmtId="0" fontId="10" fillId="0" borderId="0" xfId="0" quotePrefix="1" applyFont="1" applyFill="1"/>
    <xf numFmtId="16" fontId="4" fillId="0" borderId="7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11" fillId="2" borderId="0" xfId="0" applyFont="1" applyFill="1" applyBorder="1" applyAlignment="1">
      <alignment wrapText="1"/>
    </xf>
    <xf numFmtId="0" fontId="4" fillId="2" borderId="0" xfId="0" applyFont="1" applyFill="1" applyBorder="1" applyAlignment="1">
      <alignment vertical="top" wrapText="1"/>
    </xf>
    <xf numFmtId="0" fontId="9" fillId="0" borderId="1" xfId="0" applyFont="1" applyBorder="1" applyAlignment="1">
      <alignment horizontal="center" vertical="center"/>
    </xf>
    <xf numFmtId="2" fontId="9" fillId="0" borderId="5" xfId="1" applyNumberFormat="1" applyFont="1" applyFill="1" applyBorder="1" applyAlignment="1" applyProtection="1">
      <alignment horizontal="center" vertical="center" wrapText="1"/>
    </xf>
    <xf numFmtId="14" fontId="4" fillId="0" borderId="1" xfId="0" applyNumberFormat="1" applyFont="1" applyFill="1" applyBorder="1" applyAlignment="1">
      <alignment horizontal="left" vertical="center" wrapText="1"/>
    </xf>
    <xf numFmtId="2" fontId="4" fillId="2" borderId="1" xfId="0" applyNumberFormat="1" applyFont="1" applyFill="1" applyBorder="1" applyAlignment="1">
      <alignment horizontal="center" vertical="center"/>
    </xf>
    <xf numFmtId="2" fontId="6" fillId="2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vertical="center"/>
    </xf>
    <xf numFmtId="0" fontId="15" fillId="0" borderId="7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 textRotation="90" wrapText="1"/>
    </xf>
    <xf numFmtId="0" fontId="15" fillId="0" borderId="1" xfId="0" applyFont="1" applyFill="1" applyBorder="1" applyAlignment="1">
      <alignment horizontal="center" vertical="center"/>
    </xf>
    <xf numFmtId="2" fontId="9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0" fontId="9" fillId="0" borderId="0" xfId="0" applyFont="1" applyFill="1" applyAlignment="1">
      <alignment horizontal="left"/>
    </xf>
    <xf numFmtId="0" fontId="9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vertical="center"/>
    </xf>
    <xf numFmtId="0" fontId="9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textRotation="90" wrapText="1"/>
    </xf>
    <xf numFmtId="0" fontId="9" fillId="0" borderId="1" xfId="1" applyNumberFormat="1" applyFont="1" applyFill="1" applyBorder="1" applyAlignment="1" applyProtection="1">
      <alignment horizontal="left" vertical="center" wrapText="1"/>
    </xf>
    <xf numFmtId="2" fontId="9" fillId="0" borderId="1" xfId="1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24" fillId="2" borderId="0" xfId="0" applyFont="1" applyFill="1" applyAlignment="1">
      <alignment wrapText="1"/>
    </xf>
    <xf numFmtId="0" fontId="15" fillId="0" borderId="0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9" fillId="0" borderId="0" xfId="0" applyFont="1" applyFill="1" applyAlignment="1">
      <alignment horizontal="left" wrapText="1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/>
    </xf>
    <xf numFmtId="0" fontId="9" fillId="0" borderId="0" xfId="0" applyFont="1" applyFill="1" applyAlignment="1">
      <alignment vertical="top" wrapText="1"/>
    </xf>
    <xf numFmtId="0" fontId="33" fillId="0" borderId="0" xfId="0" applyFont="1" applyFill="1" applyAlignment="1">
      <alignment horizontal="center" vertical="top"/>
    </xf>
    <xf numFmtId="0" fontId="9" fillId="0" borderId="0" xfId="0" applyFont="1" applyFill="1" applyAlignment="1"/>
    <xf numFmtId="2" fontId="4" fillId="0" borderId="0" xfId="0" applyNumberFormat="1" applyFont="1" applyFill="1" applyAlignment="1">
      <alignment horizontal="center"/>
    </xf>
    <xf numFmtId="2" fontId="4" fillId="0" borderId="0" xfId="0" applyNumberFormat="1" applyFont="1" applyFill="1" applyAlignment="1">
      <alignment vertical="center"/>
    </xf>
    <xf numFmtId="0" fontId="33" fillId="0" borderId="0" xfId="0" applyFont="1" applyFill="1" applyAlignment="1">
      <alignment vertical="top"/>
    </xf>
    <xf numFmtId="0" fontId="9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1" applyNumberFormat="1" applyFont="1" applyFill="1" applyBorder="1" applyAlignment="1" applyProtection="1">
      <alignment horizontal="left" vertical="center" wrapText="1"/>
    </xf>
    <xf numFmtId="2" fontId="9" fillId="0" borderId="0" xfId="0" applyNumberFormat="1" applyFont="1" applyFill="1" applyBorder="1" applyAlignment="1">
      <alignment horizontal="center"/>
    </xf>
    <xf numFmtId="0" fontId="9" fillId="0" borderId="1" xfId="1" applyNumberFormat="1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1" applyNumberFormat="1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1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2" fontId="4" fillId="0" borderId="0" xfId="0" applyNumberFormat="1" applyFont="1" applyFill="1" applyBorder="1" applyAlignment="1">
      <alignment horizontal="center" vertical="center"/>
    </xf>
    <xf numFmtId="2" fontId="9" fillId="4" borderId="1" xfId="0" applyNumberFormat="1" applyFont="1" applyFill="1" applyBorder="1" applyAlignment="1">
      <alignment horizontal="center" vertical="center"/>
    </xf>
    <xf numFmtId="2" fontId="9" fillId="4" borderId="1" xfId="0" applyNumberFormat="1" applyFont="1" applyFill="1" applyBorder="1" applyAlignment="1">
      <alignment horizontal="center"/>
    </xf>
    <xf numFmtId="14" fontId="9" fillId="4" borderId="1" xfId="0" applyNumberFormat="1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left" vertical="center" wrapText="1"/>
    </xf>
    <xf numFmtId="0" fontId="9" fillId="4" borderId="1" xfId="0" applyFont="1" applyFill="1" applyBorder="1" applyAlignment="1">
      <alignment horizontal="center" vertical="center"/>
    </xf>
    <xf numFmtId="2" fontId="9" fillId="4" borderId="1" xfId="0" applyNumberFormat="1" applyFont="1" applyFill="1" applyBorder="1" applyAlignment="1">
      <alignment horizontal="center" vertical="center" wrapText="1"/>
    </xf>
    <xf numFmtId="2" fontId="15" fillId="4" borderId="1" xfId="0" applyNumberFormat="1" applyFont="1" applyFill="1" applyBorder="1" applyAlignment="1">
      <alignment horizontal="center" vertical="center"/>
    </xf>
    <xf numFmtId="0" fontId="15" fillId="3" borderId="7" xfId="0" applyFont="1" applyFill="1" applyBorder="1" applyAlignment="1">
      <alignment horizontal="center" vertical="center"/>
    </xf>
    <xf numFmtId="0" fontId="15" fillId="3" borderId="8" xfId="0" applyFont="1" applyFill="1" applyBorder="1" applyAlignment="1">
      <alignment horizontal="center" vertical="center"/>
    </xf>
    <xf numFmtId="0" fontId="15" fillId="3" borderId="5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 textRotation="90" wrapText="1"/>
    </xf>
    <xf numFmtId="0" fontId="9" fillId="0" borderId="9" xfId="0" applyFont="1" applyFill="1" applyBorder="1" applyAlignment="1">
      <alignment horizontal="center" vertical="center" textRotation="90" wrapText="1"/>
    </xf>
    <xf numFmtId="0" fontId="9" fillId="0" borderId="10" xfId="0" applyFont="1" applyFill="1" applyBorder="1" applyAlignment="1">
      <alignment horizontal="center" vertical="center" textRotation="90" wrapText="1"/>
    </xf>
    <xf numFmtId="0" fontId="9" fillId="0" borderId="14" xfId="0" applyFont="1" applyFill="1" applyBorder="1" applyAlignment="1">
      <alignment horizontal="center" vertical="top" wrapText="1"/>
    </xf>
    <xf numFmtId="0" fontId="9" fillId="0" borderId="7" xfId="1" applyFont="1" applyFill="1" applyBorder="1" applyAlignment="1" applyProtection="1">
      <alignment horizontal="center" vertical="center" wrapText="1"/>
      <protection locked="0"/>
    </xf>
    <xf numFmtId="0" fontId="9" fillId="0" borderId="5" xfId="1" applyFont="1" applyFill="1" applyBorder="1" applyAlignment="1" applyProtection="1">
      <alignment horizontal="center" vertical="center" wrapText="1"/>
      <protection locked="0"/>
    </xf>
    <xf numFmtId="0" fontId="9" fillId="0" borderId="15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15" fillId="3" borderId="7" xfId="0" applyFont="1" applyFill="1" applyBorder="1" applyAlignment="1">
      <alignment horizontal="center"/>
    </xf>
    <xf numFmtId="0" fontId="15" fillId="3" borderId="8" xfId="0" applyFont="1" applyFill="1" applyBorder="1" applyAlignment="1">
      <alignment horizontal="center"/>
    </xf>
    <xf numFmtId="0" fontId="15" fillId="3" borderId="5" xfId="0" applyFont="1" applyFill="1" applyBorder="1" applyAlignment="1">
      <alignment horizont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/>
    </xf>
    <xf numFmtId="0" fontId="9" fillId="0" borderId="7" xfId="1" applyNumberFormat="1" applyFont="1" applyFill="1" applyBorder="1" applyAlignment="1" applyProtection="1">
      <alignment horizontal="center" vertical="center" wrapText="1"/>
    </xf>
    <xf numFmtId="0" fontId="9" fillId="0" borderId="8" xfId="1" applyNumberFormat="1" applyFont="1" applyFill="1" applyBorder="1" applyAlignment="1" applyProtection="1">
      <alignment horizontal="center" vertical="center" wrapText="1"/>
    </xf>
    <xf numFmtId="0" fontId="9" fillId="0" borderId="5" xfId="1" applyNumberFormat="1" applyFont="1" applyFill="1" applyBorder="1" applyAlignment="1" applyProtection="1">
      <alignment horizontal="center" vertical="center" wrapText="1"/>
    </xf>
    <xf numFmtId="0" fontId="15" fillId="0" borderId="7" xfId="0" applyFont="1" applyFill="1" applyBorder="1" applyAlignment="1">
      <alignment horizontal="center"/>
    </xf>
    <xf numFmtId="0" fontId="15" fillId="0" borderId="8" xfId="0" applyFont="1" applyFill="1" applyBorder="1" applyAlignment="1">
      <alignment horizontal="center"/>
    </xf>
    <xf numFmtId="0" fontId="15" fillId="0" borderId="5" xfId="0" applyFont="1" applyFill="1" applyBorder="1" applyAlignment="1">
      <alignment horizontal="center"/>
    </xf>
    <xf numFmtId="0" fontId="27" fillId="0" borderId="0" xfId="0" applyFont="1" applyFill="1" applyAlignment="1">
      <alignment horizontal="left"/>
    </xf>
    <xf numFmtId="0" fontId="9" fillId="0" borderId="0" xfId="0" applyFont="1" applyFill="1" applyAlignment="1">
      <alignment horizontal="left" wrapText="1"/>
    </xf>
    <xf numFmtId="0" fontId="32" fillId="0" borderId="0" xfId="0" applyFont="1" applyFill="1" applyAlignment="1">
      <alignment horizontal="center" vertical="top"/>
    </xf>
    <xf numFmtId="0" fontId="27" fillId="0" borderId="0" xfId="0" applyFont="1" applyFill="1" applyAlignment="1">
      <alignment horizontal="center"/>
    </xf>
    <xf numFmtId="0" fontId="24" fillId="0" borderId="0" xfId="0" applyFont="1" applyFill="1" applyAlignment="1">
      <alignment horizontal="center"/>
    </xf>
    <xf numFmtId="0" fontId="9" fillId="0" borderId="0" xfId="0" applyFont="1" applyFill="1" applyAlignment="1">
      <alignment horizontal="center"/>
    </xf>
    <xf numFmtId="0" fontId="9" fillId="0" borderId="0" xfId="0" applyFont="1" applyFill="1" applyAlignment="1">
      <alignment horizontal="left"/>
    </xf>
    <xf numFmtId="0" fontId="9" fillId="0" borderId="7" xfId="0" applyFont="1" applyFill="1" applyBorder="1" applyAlignment="1">
      <alignment horizontal="center"/>
    </xf>
    <xf numFmtId="0" fontId="9" fillId="0" borderId="8" xfId="0" applyFont="1" applyFill="1" applyBorder="1" applyAlignment="1">
      <alignment horizontal="center"/>
    </xf>
    <xf numFmtId="0" fontId="9" fillId="0" borderId="5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1" applyNumberFormat="1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>
      <alignment horizontal="center"/>
    </xf>
    <xf numFmtId="0" fontId="9" fillId="0" borderId="0" xfId="0" applyFont="1" applyFill="1" applyAlignment="1">
      <alignment horizontal="center" vertical="top" wrapText="1"/>
    </xf>
    <xf numFmtId="0" fontId="9" fillId="0" borderId="0" xfId="0" applyFont="1" applyFill="1" applyAlignment="1">
      <alignment horizontal="left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32" fillId="0" borderId="0" xfId="0" applyFont="1" applyFill="1" applyAlignment="1">
      <alignment horizontal="center"/>
    </xf>
    <xf numFmtId="0" fontId="22" fillId="0" borderId="0" xfId="0" applyFont="1" applyFill="1" applyAlignment="1">
      <alignment horizontal="center"/>
    </xf>
    <xf numFmtId="0" fontId="9" fillId="0" borderId="4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9" fillId="0" borderId="13" xfId="0" applyFont="1" applyFill="1" applyBorder="1" applyAlignment="1">
      <alignment horizontal="left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horizontal="center"/>
    </xf>
    <xf numFmtId="165" fontId="9" fillId="0" borderId="0" xfId="4" applyFont="1" applyFill="1" applyAlignment="1">
      <alignment horizontal="center"/>
    </xf>
    <xf numFmtId="0" fontId="15" fillId="0" borderId="0" xfId="0" applyFont="1" applyFill="1" applyBorder="1" applyAlignment="1">
      <alignment horizontal="center"/>
    </xf>
    <xf numFmtId="0" fontId="4" fillId="0" borderId="7" xfId="1" applyNumberFormat="1" applyFont="1" applyFill="1" applyBorder="1" applyAlignment="1" applyProtection="1">
      <alignment horizontal="center" vertical="center" wrapText="1"/>
    </xf>
    <xf numFmtId="0" fontId="4" fillId="0" borderId="8" xfId="1" applyNumberFormat="1" applyFont="1" applyFill="1" applyBorder="1" applyAlignment="1" applyProtection="1">
      <alignment horizontal="center" vertical="center" wrapText="1"/>
    </xf>
    <xf numFmtId="0" fontId="4" fillId="0" borderId="5" xfId="1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31" fillId="0" borderId="0" xfId="0" applyFont="1" applyFill="1" applyAlignment="1">
      <alignment horizontal="center" wrapText="1"/>
    </xf>
    <xf numFmtId="0" fontId="4" fillId="0" borderId="1" xfId="1" applyFont="1" applyFill="1" applyBorder="1" applyAlignment="1" applyProtection="1">
      <alignment horizontal="center" vertical="center" textRotation="90" wrapText="1"/>
      <protection locked="0"/>
    </xf>
    <xf numFmtId="0" fontId="31" fillId="0" borderId="0" xfId="0" applyFont="1" applyFill="1" applyAlignment="1">
      <alignment horizontal="left" vertical="center" wrapText="1"/>
    </xf>
    <xf numFmtId="0" fontId="6" fillId="3" borderId="7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7" xfId="1" applyNumberFormat="1" applyFont="1" applyFill="1" applyBorder="1" applyAlignment="1" applyProtection="1">
      <alignment horizontal="center" vertical="center" wrapText="1"/>
    </xf>
    <xf numFmtId="0" fontId="6" fillId="0" borderId="8" xfId="1" applyNumberFormat="1" applyFont="1" applyFill="1" applyBorder="1" applyAlignment="1" applyProtection="1">
      <alignment horizontal="center" vertical="center" wrapText="1"/>
    </xf>
    <xf numFmtId="0" fontId="6" fillId="0" borderId="5" xfId="1" applyNumberFormat="1" applyFont="1" applyFill="1" applyBorder="1" applyAlignment="1" applyProtection="1">
      <alignment horizontal="center" vertical="center" wrapText="1"/>
    </xf>
    <xf numFmtId="0" fontId="17" fillId="0" borderId="0" xfId="0" applyFont="1" applyFill="1" applyAlignment="1">
      <alignment horizontal="center" vertical="top" wrapText="1"/>
    </xf>
    <xf numFmtId="0" fontId="21" fillId="0" borderId="0" xfId="0" applyFont="1" applyFill="1" applyAlignment="1">
      <alignment horizontal="center"/>
    </xf>
    <xf numFmtId="0" fontId="29" fillId="0" borderId="0" xfId="0" applyFont="1" applyFill="1" applyAlignment="1">
      <alignment horizontal="left"/>
    </xf>
    <xf numFmtId="0" fontId="21" fillId="0" borderId="0" xfId="0" applyFont="1" applyFill="1" applyAlignment="1">
      <alignment horizontal="left"/>
    </xf>
    <xf numFmtId="0" fontId="17" fillId="0" borderId="0" xfId="0" applyFont="1" applyFill="1" applyAlignment="1">
      <alignment horizontal="left"/>
    </xf>
    <xf numFmtId="0" fontId="17" fillId="0" borderId="0" xfId="0" applyFont="1" applyFill="1" applyAlignment="1">
      <alignment horizontal="center"/>
    </xf>
    <xf numFmtId="0" fontId="34" fillId="0" borderId="0" xfId="0" applyFont="1" applyFill="1" applyAlignment="1">
      <alignment horizontal="center" vertical="center"/>
    </xf>
    <xf numFmtId="0" fontId="25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6" xfId="1" applyFont="1" applyFill="1" applyBorder="1" applyAlignment="1" applyProtection="1">
      <alignment horizontal="center" vertical="center" textRotation="90" wrapText="1"/>
      <protection locked="0"/>
    </xf>
    <xf numFmtId="0" fontId="4" fillId="0" borderId="11" xfId="1" applyFont="1" applyFill="1" applyBorder="1" applyAlignment="1" applyProtection="1">
      <alignment horizontal="center" vertical="center" textRotation="90" wrapText="1"/>
      <protection locked="0"/>
    </xf>
    <xf numFmtId="0" fontId="4" fillId="0" borderId="12" xfId="1" applyFont="1" applyFill="1" applyBorder="1" applyAlignment="1" applyProtection="1">
      <alignment horizontal="center" vertical="center" textRotation="90" wrapText="1"/>
      <protection locked="0"/>
    </xf>
    <xf numFmtId="0" fontId="4" fillId="0" borderId="4" xfId="0" applyFont="1" applyFill="1" applyBorder="1" applyAlignment="1">
      <alignment horizontal="center" vertical="center" textRotation="90" wrapText="1"/>
    </xf>
    <xf numFmtId="0" fontId="4" fillId="0" borderId="9" xfId="0" applyFont="1" applyFill="1" applyBorder="1" applyAlignment="1">
      <alignment horizontal="center" vertical="center" textRotation="90" wrapText="1"/>
    </xf>
    <xf numFmtId="0" fontId="4" fillId="0" borderId="10" xfId="0" applyFont="1" applyFill="1" applyBorder="1" applyAlignment="1">
      <alignment horizontal="center" vertical="center" textRotation="90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textRotation="90" wrapText="1"/>
    </xf>
    <xf numFmtId="0" fontId="4" fillId="0" borderId="1" xfId="0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left"/>
    </xf>
    <xf numFmtId="0" fontId="9" fillId="0" borderId="13" xfId="0" applyFont="1" applyFill="1" applyBorder="1" applyAlignment="1">
      <alignment horizontal="left" vertical="center" wrapText="1"/>
    </xf>
    <xf numFmtId="0" fontId="6" fillId="0" borderId="7" xfId="0" applyFont="1" applyFill="1" applyBorder="1" applyAlignment="1">
      <alignment horizontal="center"/>
    </xf>
    <xf numFmtId="0" fontId="6" fillId="0" borderId="8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/>
    </xf>
    <xf numFmtId="0" fontId="26" fillId="2" borderId="0" xfId="0" applyFont="1" applyFill="1" applyBorder="1" applyAlignment="1">
      <alignment horizontal="center" vertical="center"/>
    </xf>
    <xf numFmtId="0" fontId="4" fillId="2" borderId="1" xfId="1" applyFont="1" applyFill="1" applyBorder="1" applyAlignment="1" applyProtection="1">
      <alignment horizontal="center" vertical="center" wrapText="1"/>
      <protection locked="0"/>
    </xf>
    <xf numFmtId="0" fontId="4" fillId="2" borderId="1" xfId="1" applyFont="1" applyFill="1" applyBorder="1" applyAlignment="1" applyProtection="1">
      <alignment horizontal="center" vertical="center" textRotation="90" wrapText="1"/>
      <protection locked="0"/>
    </xf>
    <xf numFmtId="0" fontId="4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 textRotation="90" wrapText="1"/>
    </xf>
    <xf numFmtId="0" fontId="6" fillId="2" borderId="1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center"/>
    </xf>
    <xf numFmtId="0" fontId="24" fillId="2" borderId="0" xfId="0" applyFont="1" applyFill="1" applyAlignment="1">
      <alignment horizontal="center" wrapText="1"/>
    </xf>
    <xf numFmtId="0" fontId="35" fillId="2" borderId="0" xfId="0" applyFont="1" applyFill="1" applyAlignment="1">
      <alignment horizontal="center"/>
    </xf>
    <xf numFmtId="0" fontId="4" fillId="2" borderId="12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/>
    </xf>
  </cellXfs>
  <cellStyles count="5">
    <cellStyle name="Iau?iue" xfId="1"/>
    <cellStyle name="Денежный" xfId="2" builtinId="4"/>
    <cellStyle name="Обычный" xfId="0" builtinId="0"/>
    <cellStyle name="Обычный 2" xfId="3"/>
    <cellStyle name="Финансовый" xfId="4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60"/>
  <sheetViews>
    <sheetView topLeftCell="A221" zoomScaleNormal="100" zoomScaleSheetLayoutView="100" workbookViewId="0">
      <selection activeCell="B9" sqref="B9"/>
    </sheetView>
  </sheetViews>
  <sheetFormatPr defaultColWidth="5.28515625" defaultRowHeight="69.75" customHeight="1" x14ac:dyDescent="0.2"/>
  <cols>
    <col min="1" max="1" width="6.5703125" style="34" customWidth="1"/>
    <col min="2" max="2" width="25.28515625" style="35" customWidth="1"/>
    <col min="3" max="3" width="6" style="35" customWidth="1"/>
    <col min="4" max="5" width="7.7109375" style="35" customWidth="1"/>
    <col min="6" max="6" width="8.5703125" style="35" customWidth="1"/>
    <col min="7" max="7" width="7" style="35" customWidth="1"/>
    <col min="8" max="8" width="5.7109375" style="35" customWidth="1"/>
    <col min="9" max="9" width="6.7109375" style="35" customWidth="1"/>
    <col min="10" max="10" width="7.140625" style="35" customWidth="1"/>
    <col min="11" max="11" width="7.85546875" style="35" customWidth="1"/>
    <col min="12" max="12" width="7.5703125" style="35" customWidth="1"/>
    <col min="13" max="13" width="7.42578125" style="35" customWidth="1"/>
    <col min="14" max="14" width="5.42578125" style="35" customWidth="1"/>
    <col min="15" max="15" width="5.5703125" style="35" customWidth="1"/>
    <col min="16" max="16" width="4" style="35" customWidth="1"/>
    <col min="17" max="17" width="4.5703125" style="35" customWidth="1"/>
    <col min="18" max="18" width="5.5703125" style="35" customWidth="1"/>
    <col min="19" max="19" width="5" style="38" customWidth="1"/>
    <col min="20" max="20" width="4.85546875" style="38" customWidth="1"/>
    <col min="21" max="22" width="5.28515625" style="38" customWidth="1"/>
    <col min="23" max="23" width="6.5703125" style="35" bestFit="1" customWidth="1"/>
    <col min="24" max="16384" width="5.28515625" style="35"/>
  </cols>
  <sheetData>
    <row r="1" spans="1:22" ht="12" customHeight="1" x14ac:dyDescent="0.3">
      <c r="L1" s="36"/>
      <c r="M1" s="36"/>
      <c r="N1" s="37"/>
      <c r="O1" s="39"/>
      <c r="P1" s="39"/>
      <c r="Q1" s="39"/>
      <c r="R1" s="39"/>
      <c r="S1" s="39"/>
      <c r="T1" s="39"/>
    </row>
    <row r="2" spans="1:22" ht="13.5" customHeight="1" x14ac:dyDescent="0.3">
      <c r="B2" s="168" t="s">
        <v>60</v>
      </c>
      <c r="C2" s="169"/>
      <c r="D2" s="169"/>
      <c r="E2" s="169"/>
      <c r="L2" s="36"/>
      <c r="M2" s="259" t="s">
        <v>63</v>
      </c>
      <c r="N2" s="259"/>
      <c r="O2" s="259"/>
      <c r="P2" s="40"/>
      <c r="Q2" s="40"/>
      <c r="R2" s="39"/>
      <c r="S2" s="39"/>
      <c r="T2" s="39"/>
    </row>
    <row r="3" spans="1:22" ht="12" customHeight="1" x14ac:dyDescent="0.3">
      <c r="B3" s="260" t="s">
        <v>120</v>
      </c>
      <c r="C3" s="260"/>
      <c r="D3" s="260"/>
      <c r="E3" s="260"/>
      <c r="L3" s="36"/>
      <c r="M3" s="246" t="s">
        <v>121</v>
      </c>
      <c r="N3" s="246"/>
      <c r="O3" s="246"/>
      <c r="P3" s="246"/>
      <c r="Q3" s="246"/>
      <c r="R3" s="39"/>
      <c r="S3" s="39"/>
      <c r="T3" s="39"/>
    </row>
    <row r="4" spans="1:22" ht="9.75" customHeight="1" x14ac:dyDescent="0.3">
      <c r="B4" s="100" t="s">
        <v>106</v>
      </c>
      <c r="C4" s="101"/>
      <c r="D4" s="101"/>
      <c r="E4" s="101"/>
      <c r="L4" s="36"/>
      <c r="M4" s="264" t="s">
        <v>64</v>
      </c>
      <c r="N4" s="264"/>
      <c r="O4" s="264"/>
      <c r="P4" s="40"/>
      <c r="Q4" s="40"/>
      <c r="R4" s="39"/>
      <c r="S4" s="39"/>
      <c r="T4" s="39"/>
    </row>
    <row r="5" spans="1:22" ht="9" customHeight="1" x14ac:dyDescent="0.3">
      <c r="B5" s="41"/>
      <c r="C5" s="41"/>
      <c r="D5" s="251"/>
      <c r="E5" s="251"/>
      <c r="L5" s="36"/>
      <c r="P5" s="40"/>
      <c r="Q5" s="40"/>
      <c r="R5" s="39"/>
      <c r="S5" s="39"/>
      <c r="T5" s="39"/>
    </row>
    <row r="6" spans="1:22" ht="14.25" customHeight="1" x14ac:dyDescent="0.3">
      <c r="B6" s="252" t="s">
        <v>61</v>
      </c>
      <c r="C6" s="252"/>
      <c r="D6" s="252"/>
      <c r="E6" s="252"/>
      <c r="L6" s="36"/>
      <c r="M6" s="249" t="s">
        <v>138</v>
      </c>
      <c r="N6" s="249"/>
      <c r="O6" s="249"/>
      <c r="P6" s="249"/>
      <c r="Q6" s="249"/>
      <c r="R6" s="39"/>
      <c r="S6" s="39"/>
      <c r="T6" s="39"/>
    </row>
    <row r="7" spans="1:22" ht="16.5" customHeight="1" x14ac:dyDescent="0.3">
      <c r="B7" s="247" t="s">
        <v>514</v>
      </c>
      <c r="C7" s="247"/>
      <c r="D7" s="247"/>
      <c r="E7" s="247"/>
      <c r="L7" s="36"/>
      <c r="M7" s="248" t="s">
        <v>2</v>
      </c>
      <c r="N7" s="248"/>
      <c r="O7" s="102"/>
      <c r="P7" s="248" t="s">
        <v>65</v>
      </c>
      <c r="Q7" s="248"/>
      <c r="R7" s="39"/>
      <c r="S7" s="39"/>
      <c r="T7" s="39"/>
    </row>
    <row r="8" spans="1:22" ht="15.75" customHeight="1" x14ac:dyDescent="0.3">
      <c r="B8" s="247"/>
      <c r="C8" s="247"/>
      <c r="D8" s="247"/>
      <c r="E8" s="247"/>
      <c r="L8" s="36"/>
      <c r="M8" s="167" t="s">
        <v>122</v>
      </c>
      <c r="N8" s="167"/>
      <c r="O8" s="167"/>
      <c r="P8" s="167"/>
      <c r="Q8" s="167"/>
      <c r="R8" s="39"/>
      <c r="S8" s="39"/>
      <c r="T8" s="39"/>
    </row>
    <row r="9" spans="1:22" ht="18" customHeight="1" x14ac:dyDescent="0.3">
      <c r="B9" s="48" t="s">
        <v>123</v>
      </c>
      <c r="L9" s="36"/>
      <c r="M9" s="103" t="s">
        <v>62</v>
      </c>
      <c r="N9" s="43"/>
      <c r="O9" s="43"/>
      <c r="P9" s="40"/>
      <c r="Q9" s="40"/>
      <c r="R9" s="39"/>
      <c r="S9" s="39"/>
      <c r="T9" s="39"/>
    </row>
    <row r="10" spans="1:22" s="47" customFormat="1" ht="9.75" customHeight="1" x14ac:dyDescent="0.2">
      <c r="A10" s="34"/>
      <c r="B10" s="103" t="s">
        <v>62</v>
      </c>
      <c r="C10" s="35"/>
      <c r="D10" s="35"/>
      <c r="E10" s="35"/>
      <c r="F10" s="35"/>
      <c r="G10" s="35"/>
      <c r="H10" s="35"/>
      <c r="I10" s="35"/>
      <c r="J10" s="35"/>
      <c r="K10" s="35"/>
      <c r="L10" s="36"/>
      <c r="M10" s="35"/>
      <c r="N10" s="35"/>
      <c r="O10" s="35"/>
      <c r="P10" s="35"/>
      <c r="Q10" s="35"/>
      <c r="R10" s="44"/>
      <c r="S10" s="45"/>
      <c r="T10" s="45"/>
      <c r="U10" s="46"/>
      <c r="V10" s="46"/>
    </row>
    <row r="11" spans="1:22" s="47" customFormat="1" ht="17.25" customHeight="1" x14ac:dyDescent="0.3">
      <c r="A11" s="250" t="s">
        <v>162</v>
      </c>
      <c r="B11" s="250"/>
      <c r="C11" s="250"/>
      <c r="D11" s="250"/>
      <c r="E11" s="250"/>
      <c r="F11" s="250"/>
      <c r="G11" s="250"/>
      <c r="H11" s="250"/>
      <c r="I11" s="250"/>
      <c r="J11" s="250"/>
      <c r="K11" s="250"/>
      <c r="L11" s="250"/>
      <c r="M11" s="250"/>
      <c r="N11" s="250"/>
      <c r="O11" s="250"/>
      <c r="P11" s="250"/>
      <c r="Q11" s="250"/>
      <c r="R11" s="250"/>
      <c r="S11" s="250"/>
      <c r="T11" s="250"/>
      <c r="U11" s="46"/>
      <c r="V11" s="46"/>
    </row>
    <row r="12" spans="1:22" ht="15" customHeight="1" x14ac:dyDescent="0.25">
      <c r="A12" s="269" t="s">
        <v>278</v>
      </c>
      <c r="B12" s="269"/>
      <c r="C12" s="269"/>
      <c r="D12" s="269"/>
      <c r="E12" s="269"/>
      <c r="F12" s="269"/>
      <c r="G12" s="269"/>
      <c r="H12" s="269"/>
      <c r="I12" s="269"/>
      <c r="J12" s="269"/>
      <c r="K12" s="269"/>
      <c r="L12" s="269"/>
      <c r="M12" s="269"/>
      <c r="N12" s="269"/>
      <c r="O12" s="269"/>
      <c r="P12" s="269"/>
      <c r="Q12" s="269"/>
      <c r="R12" s="269"/>
      <c r="S12" s="269"/>
      <c r="T12" s="269"/>
    </row>
    <row r="13" spans="1:22" ht="16.5" customHeight="1" x14ac:dyDescent="0.25">
      <c r="A13" s="265" t="s">
        <v>163</v>
      </c>
      <c r="B13" s="265"/>
      <c r="C13" s="265"/>
      <c r="D13" s="265"/>
      <c r="E13" s="265"/>
      <c r="F13" s="265"/>
      <c r="G13" s="265"/>
      <c r="H13" s="265"/>
      <c r="I13" s="265"/>
      <c r="J13" s="265"/>
      <c r="K13" s="265"/>
      <c r="L13" s="265"/>
      <c r="M13" s="265"/>
      <c r="N13" s="265"/>
      <c r="O13" s="265"/>
      <c r="P13" s="265"/>
      <c r="Q13" s="265"/>
      <c r="R13" s="265"/>
      <c r="S13" s="265"/>
      <c r="T13" s="265"/>
    </row>
    <row r="14" spans="1:22" ht="12.75" customHeight="1" x14ac:dyDescent="0.2">
      <c r="A14" s="223" t="s">
        <v>155</v>
      </c>
      <c r="B14" s="223"/>
      <c r="C14" s="223"/>
      <c r="D14" s="223"/>
      <c r="E14" s="223"/>
      <c r="F14" s="223"/>
      <c r="G14" s="223"/>
      <c r="H14" s="223"/>
      <c r="I14" s="223"/>
      <c r="J14" s="223"/>
      <c r="K14" s="223"/>
      <c r="L14" s="223"/>
      <c r="M14" s="223"/>
      <c r="N14" s="223"/>
      <c r="O14" s="223"/>
      <c r="P14" s="223"/>
      <c r="Q14" s="223"/>
      <c r="R14" s="223"/>
      <c r="S14" s="223"/>
      <c r="T14" s="223"/>
    </row>
    <row r="15" spans="1:22" ht="59.25" customHeight="1" x14ac:dyDescent="0.2">
      <c r="A15" s="266" t="s">
        <v>0</v>
      </c>
      <c r="B15" s="266" t="s">
        <v>1</v>
      </c>
      <c r="C15" s="220" t="s">
        <v>41</v>
      </c>
      <c r="D15" s="261" t="s">
        <v>34</v>
      </c>
      <c r="E15" s="262"/>
      <c r="F15" s="262"/>
      <c r="G15" s="262"/>
      <c r="H15" s="262"/>
      <c r="I15" s="262"/>
      <c r="J15" s="263"/>
      <c r="K15" s="261" t="s">
        <v>35</v>
      </c>
      <c r="L15" s="263"/>
      <c r="M15" s="261" t="s">
        <v>50</v>
      </c>
      <c r="N15" s="262"/>
      <c r="O15" s="263"/>
      <c r="P15" s="220" t="s">
        <v>56</v>
      </c>
      <c r="Q15" s="220" t="s">
        <v>36</v>
      </c>
      <c r="R15" s="220" t="s">
        <v>111</v>
      </c>
      <c r="S15" s="220" t="s">
        <v>40</v>
      </c>
      <c r="T15" s="220" t="s">
        <v>57</v>
      </c>
    </row>
    <row r="16" spans="1:22" ht="14.25" customHeight="1" x14ac:dyDescent="0.2">
      <c r="A16" s="267"/>
      <c r="B16" s="267"/>
      <c r="C16" s="221"/>
      <c r="D16" s="220" t="s">
        <v>30</v>
      </c>
      <c r="E16" s="230" t="s">
        <v>103</v>
      </c>
      <c r="F16" s="231"/>
      <c r="G16" s="231"/>
      <c r="H16" s="231"/>
      <c r="I16" s="231"/>
      <c r="J16" s="232"/>
      <c r="K16" s="220" t="s">
        <v>157</v>
      </c>
      <c r="L16" s="220" t="s">
        <v>147</v>
      </c>
      <c r="M16" s="220" t="s">
        <v>158</v>
      </c>
      <c r="N16" s="226" t="s">
        <v>33</v>
      </c>
      <c r="O16" s="227"/>
      <c r="P16" s="221"/>
      <c r="Q16" s="221"/>
      <c r="R16" s="221"/>
      <c r="S16" s="221"/>
      <c r="T16" s="221"/>
    </row>
    <row r="17" spans="1:22" ht="26.25" customHeight="1" x14ac:dyDescent="0.2">
      <c r="A17" s="267"/>
      <c r="B17" s="267"/>
      <c r="C17" s="221"/>
      <c r="D17" s="221"/>
      <c r="E17" s="220" t="s">
        <v>28</v>
      </c>
      <c r="F17" s="220" t="s">
        <v>25</v>
      </c>
      <c r="G17" s="220" t="s">
        <v>152</v>
      </c>
      <c r="H17" s="224" t="s">
        <v>156</v>
      </c>
      <c r="I17" s="225"/>
      <c r="J17" s="220" t="s">
        <v>58</v>
      </c>
      <c r="K17" s="221"/>
      <c r="L17" s="221"/>
      <c r="M17" s="221"/>
      <c r="N17" s="228"/>
      <c r="O17" s="229"/>
      <c r="P17" s="221"/>
      <c r="Q17" s="221"/>
      <c r="R17" s="221"/>
      <c r="S17" s="221"/>
      <c r="T17" s="221"/>
    </row>
    <row r="18" spans="1:22" ht="75" customHeight="1" x14ac:dyDescent="0.2">
      <c r="A18" s="268"/>
      <c r="B18" s="268"/>
      <c r="C18" s="222"/>
      <c r="D18" s="221"/>
      <c r="E18" s="221"/>
      <c r="F18" s="221"/>
      <c r="G18" s="221"/>
      <c r="H18" s="160" t="s">
        <v>153</v>
      </c>
      <c r="I18" s="160" t="s">
        <v>154</v>
      </c>
      <c r="J18" s="221"/>
      <c r="K18" s="222"/>
      <c r="L18" s="222"/>
      <c r="M18" s="222"/>
      <c r="N18" s="160" t="s">
        <v>159</v>
      </c>
      <c r="O18" s="160" t="s">
        <v>160</v>
      </c>
      <c r="P18" s="222"/>
      <c r="Q18" s="222"/>
      <c r="R18" s="222"/>
      <c r="S18" s="222"/>
      <c r="T18" s="222"/>
    </row>
    <row r="19" spans="1:22" s="34" customFormat="1" ht="12.75" customHeight="1" x14ac:dyDescent="0.2">
      <c r="A19" s="128">
        <v>1</v>
      </c>
      <c r="B19" s="128">
        <v>2</v>
      </c>
      <c r="C19" s="128">
        <v>3</v>
      </c>
      <c r="D19" s="128">
        <v>4</v>
      </c>
      <c r="E19" s="128">
        <v>5</v>
      </c>
      <c r="F19" s="128">
        <v>6</v>
      </c>
      <c r="G19" s="49">
        <v>7</v>
      </c>
      <c r="H19" s="49">
        <v>8</v>
      </c>
      <c r="I19" s="128">
        <v>9</v>
      </c>
      <c r="J19" s="128">
        <v>10</v>
      </c>
      <c r="K19" s="161">
        <v>11</v>
      </c>
      <c r="L19" s="127">
        <v>12</v>
      </c>
      <c r="M19" s="127">
        <v>13</v>
      </c>
      <c r="N19" s="159">
        <v>14</v>
      </c>
      <c r="O19" s="127">
        <v>15</v>
      </c>
      <c r="P19" s="127">
        <v>16</v>
      </c>
      <c r="Q19" s="127">
        <v>17</v>
      </c>
      <c r="R19" s="127">
        <v>18</v>
      </c>
      <c r="S19" s="128">
        <v>19</v>
      </c>
      <c r="T19" s="128">
        <v>20</v>
      </c>
      <c r="U19" s="50"/>
      <c r="V19" s="50"/>
    </row>
    <row r="20" spans="1:22" ht="15" customHeight="1" x14ac:dyDescent="0.2">
      <c r="A20" s="128" t="s">
        <v>135</v>
      </c>
      <c r="B20" s="217" t="s">
        <v>277</v>
      </c>
      <c r="C20" s="218"/>
      <c r="D20" s="218"/>
      <c r="E20" s="218"/>
      <c r="F20" s="218"/>
      <c r="G20" s="218"/>
      <c r="H20" s="218"/>
      <c r="I20" s="218"/>
      <c r="J20" s="218"/>
      <c r="K20" s="218"/>
      <c r="L20" s="218"/>
      <c r="M20" s="218"/>
      <c r="N20" s="218"/>
      <c r="O20" s="218"/>
      <c r="P20" s="218"/>
      <c r="Q20" s="218"/>
      <c r="R20" s="218"/>
      <c r="S20" s="218"/>
      <c r="T20" s="219"/>
    </row>
    <row r="21" spans="1:22" ht="15" customHeight="1" x14ac:dyDescent="0.2">
      <c r="A21" s="51" t="s">
        <v>7</v>
      </c>
      <c r="B21" s="230" t="s">
        <v>176</v>
      </c>
      <c r="C21" s="231"/>
      <c r="D21" s="231"/>
      <c r="E21" s="231"/>
      <c r="F21" s="231"/>
      <c r="G21" s="231"/>
      <c r="H21" s="231"/>
      <c r="I21" s="231"/>
      <c r="J21" s="231"/>
      <c r="K21" s="231"/>
      <c r="L21" s="231"/>
      <c r="M21" s="231"/>
      <c r="N21" s="231"/>
      <c r="O21" s="231"/>
      <c r="P21" s="231"/>
      <c r="Q21" s="231"/>
      <c r="R21" s="231"/>
      <c r="S21" s="231"/>
      <c r="T21" s="232"/>
    </row>
    <row r="22" spans="1:22" ht="12.75" customHeight="1" x14ac:dyDescent="0.2">
      <c r="A22" s="52" t="s">
        <v>8</v>
      </c>
      <c r="B22" s="253" t="s">
        <v>68</v>
      </c>
      <c r="C22" s="254"/>
      <c r="D22" s="254"/>
      <c r="E22" s="254"/>
      <c r="F22" s="254"/>
      <c r="G22" s="254"/>
      <c r="H22" s="254"/>
      <c r="I22" s="254"/>
      <c r="J22" s="254"/>
      <c r="K22" s="254"/>
      <c r="L22" s="254"/>
      <c r="M22" s="254"/>
      <c r="N22" s="254"/>
      <c r="O22" s="254"/>
      <c r="P22" s="254"/>
      <c r="Q22" s="254"/>
      <c r="R22" s="254"/>
      <c r="S22" s="254"/>
      <c r="T22" s="255"/>
    </row>
    <row r="23" spans="1:22" ht="28.5" customHeight="1" x14ac:dyDescent="0.2">
      <c r="A23" s="64" t="s">
        <v>137</v>
      </c>
      <c r="B23" s="123" t="s">
        <v>216</v>
      </c>
      <c r="C23" s="162" t="s">
        <v>127</v>
      </c>
      <c r="D23" s="210">
        <v>4142.76</v>
      </c>
      <c r="E23" s="63" t="s">
        <v>22</v>
      </c>
      <c r="F23" s="63" t="s">
        <v>22</v>
      </c>
      <c r="G23" s="63" t="s">
        <v>22</v>
      </c>
      <c r="H23" s="63" t="s">
        <v>22</v>
      </c>
      <c r="I23" s="63" t="s">
        <v>22</v>
      </c>
      <c r="J23" s="63" t="s">
        <v>22</v>
      </c>
      <c r="K23" s="82">
        <v>0</v>
      </c>
      <c r="L23" s="82">
        <f>D23</f>
        <v>4142.76</v>
      </c>
      <c r="M23" s="82">
        <f>D23</f>
        <v>4142.76</v>
      </c>
      <c r="N23" s="196" t="s">
        <v>124</v>
      </c>
      <c r="O23" s="196" t="s">
        <v>124</v>
      </c>
      <c r="P23" s="196" t="s">
        <v>124</v>
      </c>
      <c r="Q23" s="196" t="s">
        <v>124</v>
      </c>
      <c r="R23" s="196" t="s">
        <v>124</v>
      </c>
      <c r="S23" s="196" t="s">
        <v>124</v>
      </c>
      <c r="T23" s="196" t="s">
        <v>124</v>
      </c>
    </row>
    <row r="24" spans="1:22" ht="14.25" customHeight="1" x14ac:dyDescent="0.2">
      <c r="A24" s="258" t="s">
        <v>67</v>
      </c>
      <c r="B24" s="258"/>
      <c r="C24" s="258"/>
      <c r="D24" s="211">
        <f>SUM(D23:D23)</f>
        <v>4142.76</v>
      </c>
      <c r="E24" s="81" t="s">
        <v>22</v>
      </c>
      <c r="F24" s="63" t="s">
        <v>22</v>
      </c>
      <c r="G24" s="124" t="s">
        <v>124</v>
      </c>
      <c r="H24" s="124" t="s">
        <v>124</v>
      </c>
      <c r="I24" s="109" t="str">
        <f>'5'!J24</f>
        <v>-</v>
      </c>
      <c r="J24" s="124" t="s">
        <v>124</v>
      </c>
      <c r="K24" s="81">
        <f>SUM(K23:K23)</f>
        <v>0</v>
      </c>
      <c r="L24" s="81">
        <f>SUM(L23:L23)</f>
        <v>4142.76</v>
      </c>
      <c r="M24" s="82">
        <f>SUM(M23:M23)</f>
        <v>4142.76</v>
      </c>
      <c r="N24" s="124" t="s">
        <v>124</v>
      </c>
      <c r="O24" s="124" t="s">
        <v>124</v>
      </c>
      <c r="P24" s="125" t="str">
        <f>'5'!T24</f>
        <v>-</v>
      </c>
      <c r="Q24" s="125" t="s">
        <v>124</v>
      </c>
      <c r="R24" s="82" t="str">
        <f>'5'!V24</f>
        <v>-</v>
      </c>
      <c r="S24" s="82" t="str">
        <f>'5'!W24</f>
        <v>-</v>
      </c>
      <c r="T24" s="82" t="str">
        <f>'5'!X24</f>
        <v>-</v>
      </c>
    </row>
    <row r="25" spans="1:22" ht="14.25" customHeight="1" x14ac:dyDescent="0.2">
      <c r="A25" s="125" t="s">
        <v>9</v>
      </c>
      <c r="B25" s="257" t="s">
        <v>170</v>
      </c>
      <c r="C25" s="257"/>
      <c r="D25" s="257"/>
      <c r="E25" s="257"/>
      <c r="F25" s="257"/>
      <c r="G25" s="257"/>
      <c r="H25" s="257"/>
      <c r="I25" s="257"/>
      <c r="J25" s="257"/>
      <c r="K25" s="257"/>
      <c r="L25" s="257"/>
      <c r="M25" s="257"/>
      <c r="N25" s="257"/>
      <c r="O25" s="257"/>
      <c r="P25" s="257"/>
      <c r="Q25" s="257"/>
      <c r="R25" s="257"/>
      <c r="S25" s="257"/>
      <c r="T25" s="257"/>
    </row>
    <row r="26" spans="1:22" ht="15" customHeight="1" x14ac:dyDescent="0.2">
      <c r="A26" s="256" t="s">
        <v>71</v>
      </c>
      <c r="B26" s="256"/>
      <c r="C26" s="256"/>
      <c r="D26" s="82">
        <v>0</v>
      </c>
      <c r="E26" s="124" t="s">
        <v>22</v>
      </c>
      <c r="F26" s="124" t="s">
        <v>22</v>
      </c>
      <c r="G26" s="124" t="s">
        <v>124</v>
      </c>
      <c r="H26" s="124" t="s">
        <v>124</v>
      </c>
      <c r="I26" s="124" t="s">
        <v>124</v>
      </c>
      <c r="J26" s="124" t="s">
        <v>124</v>
      </c>
      <c r="K26" s="82">
        <v>0</v>
      </c>
      <c r="L26" s="82">
        <v>0</v>
      </c>
      <c r="M26" s="82">
        <v>0</v>
      </c>
      <c r="N26" s="124" t="s">
        <v>124</v>
      </c>
      <c r="O26" s="124" t="s">
        <v>124</v>
      </c>
      <c r="P26" s="124" t="s">
        <v>124</v>
      </c>
      <c r="Q26" s="124" t="s">
        <v>124</v>
      </c>
      <c r="R26" s="124" t="s">
        <v>124</v>
      </c>
      <c r="S26" s="124" t="s">
        <v>124</v>
      </c>
      <c r="T26" s="124" t="s">
        <v>124</v>
      </c>
    </row>
    <row r="27" spans="1:22" ht="15.75" customHeight="1" x14ac:dyDescent="0.2">
      <c r="A27" s="51" t="s">
        <v>42</v>
      </c>
      <c r="B27" s="256" t="s">
        <v>70</v>
      </c>
      <c r="C27" s="256"/>
      <c r="D27" s="256"/>
      <c r="E27" s="256"/>
      <c r="F27" s="256"/>
      <c r="G27" s="256"/>
      <c r="H27" s="256"/>
      <c r="I27" s="256"/>
      <c r="J27" s="256"/>
      <c r="K27" s="256"/>
      <c r="L27" s="256"/>
      <c r="M27" s="256"/>
      <c r="N27" s="256"/>
      <c r="O27" s="256"/>
      <c r="P27" s="256"/>
      <c r="Q27" s="256"/>
      <c r="R27" s="256"/>
      <c r="S27" s="256"/>
      <c r="T27" s="256"/>
    </row>
    <row r="28" spans="1:22" ht="60" x14ac:dyDescent="0.2">
      <c r="A28" s="65" t="s">
        <v>125</v>
      </c>
      <c r="B28" s="123" t="s">
        <v>276</v>
      </c>
      <c r="C28" s="143" t="s">
        <v>127</v>
      </c>
      <c r="D28" s="196">
        <v>1249.47</v>
      </c>
      <c r="E28" s="63" t="s">
        <v>22</v>
      </c>
      <c r="F28" s="63" t="s">
        <v>22</v>
      </c>
      <c r="G28" s="63" t="s">
        <v>22</v>
      </c>
      <c r="H28" s="63" t="s">
        <v>22</v>
      </c>
      <c r="I28" s="63" t="s">
        <v>22</v>
      </c>
      <c r="J28" s="63" t="s">
        <v>22</v>
      </c>
      <c r="K28" s="82">
        <v>0</v>
      </c>
      <c r="L28" s="82">
        <f>D28</f>
        <v>1249.47</v>
      </c>
      <c r="M28" s="144">
        <f>D28</f>
        <v>1249.47</v>
      </c>
      <c r="N28" s="124" t="s">
        <v>124</v>
      </c>
      <c r="O28" s="124" t="s">
        <v>124</v>
      </c>
      <c r="P28" s="124" t="s">
        <v>124</v>
      </c>
      <c r="Q28" s="124" t="s">
        <v>124</v>
      </c>
      <c r="R28" s="124" t="s">
        <v>124</v>
      </c>
      <c r="S28" s="124" t="s">
        <v>124</v>
      </c>
      <c r="T28" s="124" t="s">
        <v>124</v>
      </c>
    </row>
    <row r="29" spans="1:22" ht="12" x14ac:dyDescent="0.2">
      <c r="A29" s="65" t="s">
        <v>128</v>
      </c>
      <c r="B29" s="123"/>
      <c r="C29" s="143"/>
      <c r="D29" s="124"/>
      <c r="E29" s="63" t="s">
        <v>22</v>
      </c>
      <c r="F29" s="63" t="s">
        <v>22</v>
      </c>
      <c r="G29" s="63" t="s">
        <v>22</v>
      </c>
      <c r="H29" s="63" t="s">
        <v>22</v>
      </c>
      <c r="I29" s="63" t="s">
        <v>22</v>
      </c>
      <c r="J29" s="63" t="s">
        <v>22</v>
      </c>
      <c r="K29" s="82">
        <f t="shared" ref="K29" si="0">D29</f>
        <v>0</v>
      </c>
      <c r="L29" s="82">
        <v>0</v>
      </c>
      <c r="M29" s="144">
        <f t="shared" ref="M29" si="1">D29</f>
        <v>0</v>
      </c>
      <c r="N29" s="124" t="s">
        <v>124</v>
      </c>
      <c r="O29" s="124" t="s">
        <v>124</v>
      </c>
      <c r="P29" s="124" t="s">
        <v>124</v>
      </c>
      <c r="Q29" s="124" t="s">
        <v>124</v>
      </c>
      <c r="R29" s="124" t="s">
        <v>124</v>
      </c>
      <c r="S29" s="124" t="s">
        <v>124</v>
      </c>
      <c r="T29" s="124" t="s">
        <v>124</v>
      </c>
    </row>
    <row r="30" spans="1:22" ht="12" x14ac:dyDescent="0.2">
      <c r="A30" s="258" t="s">
        <v>72</v>
      </c>
      <c r="B30" s="258"/>
      <c r="C30" s="258"/>
      <c r="D30" s="81">
        <f>SUM(D28:D29)</f>
        <v>1249.47</v>
      </c>
      <c r="E30" s="125" t="s">
        <v>22</v>
      </c>
      <c r="F30" s="125" t="s">
        <v>22</v>
      </c>
      <c r="G30" s="125" t="s">
        <v>124</v>
      </c>
      <c r="H30" s="125" t="s">
        <v>124</v>
      </c>
      <c r="I30" s="125" t="s">
        <v>124</v>
      </c>
      <c r="J30" s="125" t="s">
        <v>124</v>
      </c>
      <c r="K30" s="81">
        <f>SUM(K28:K29)</f>
        <v>0</v>
      </c>
      <c r="L30" s="81">
        <f>SUM(L28:L29)</f>
        <v>1249.47</v>
      </c>
      <c r="M30" s="81">
        <f>SUM(M28:M29)</f>
        <v>1249.47</v>
      </c>
      <c r="N30" s="124" t="s">
        <v>124</v>
      </c>
      <c r="O30" s="124" t="s">
        <v>124</v>
      </c>
      <c r="P30" s="124" t="s">
        <v>124</v>
      </c>
      <c r="Q30" s="124" t="s">
        <v>124</v>
      </c>
      <c r="R30" s="124" t="s">
        <v>124</v>
      </c>
      <c r="S30" s="124" t="s">
        <v>124</v>
      </c>
      <c r="T30" s="124" t="s">
        <v>124</v>
      </c>
    </row>
    <row r="31" spans="1:22" ht="12" x14ac:dyDescent="0.2">
      <c r="A31" s="258" t="s">
        <v>73</v>
      </c>
      <c r="B31" s="258"/>
      <c r="C31" s="258"/>
      <c r="D31" s="81">
        <f>D24+D26+D30</f>
        <v>5392.2300000000005</v>
      </c>
      <c r="E31" s="81" t="str">
        <f>E24</f>
        <v>х </v>
      </c>
      <c r="F31" s="67" t="str">
        <f>F24</f>
        <v>х </v>
      </c>
      <c r="G31" s="124" t="s">
        <v>124</v>
      </c>
      <c r="H31" s="124" t="s">
        <v>124</v>
      </c>
      <c r="I31" s="109" t="str">
        <f>I24</f>
        <v>-</v>
      </c>
      <c r="J31" s="124" t="s">
        <v>124</v>
      </c>
      <c r="K31" s="81">
        <f>K24+K26+K30</f>
        <v>0</v>
      </c>
      <c r="L31" s="81">
        <f>L24+L26+L30</f>
        <v>5392.2300000000005</v>
      </c>
      <c r="M31" s="81">
        <f>M24+M26+M30</f>
        <v>5392.2300000000005</v>
      </c>
      <c r="N31" s="124" t="s">
        <v>124</v>
      </c>
      <c r="O31" s="124" t="s">
        <v>124</v>
      </c>
      <c r="P31" s="124" t="s">
        <v>124</v>
      </c>
      <c r="Q31" s="124" t="s">
        <v>124</v>
      </c>
      <c r="R31" s="124" t="s">
        <v>124</v>
      </c>
      <c r="S31" s="124" t="s">
        <v>124</v>
      </c>
      <c r="T31" s="124" t="s">
        <v>124</v>
      </c>
    </row>
    <row r="32" spans="1:22" ht="13.5" customHeight="1" x14ac:dyDescent="0.2">
      <c r="A32" s="239" t="s">
        <v>136</v>
      </c>
      <c r="B32" s="239"/>
      <c r="C32" s="239"/>
      <c r="D32" s="80">
        <f>D31</f>
        <v>5392.2300000000005</v>
      </c>
      <c r="E32" s="80">
        <v>5366.59</v>
      </c>
      <c r="F32" s="68">
        <v>0</v>
      </c>
      <c r="G32" s="68">
        <v>0</v>
      </c>
      <c r="H32" s="68">
        <v>0</v>
      </c>
      <c r="I32" s="80">
        <f>D32-E32</f>
        <v>25.640000000000327</v>
      </c>
      <c r="J32" s="68">
        <v>0</v>
      </c>
      <c r="K32" s="80">
        <f>K31</f>
        <v>0</v>
      </c>
      <c r="L32" s="80">
        <f>L31</f>
        <v>5392.2300000000005</v>
      </c>
      <c r="M32" s="83">
        <f>D32</f>
        <v>5392.2300000000005</v>
      </c>
      <c r="N32" s="124" t="s">
        <v>124</v>
      </c>
      <c r="O32" s="124" t="s">
        <v>124</v>
      </c>
      <c r="P32" s="73" t="str">
        <f>P31</f>
        <v>-</v>
      </c>
      <c r="Q32" s="128" t="s">
        <v>124</v>
      </c>
      <c r="R32" s="80" t="str">
        <f>R31</f>
        <v>-</v>
      </c>
      <c r="S32" s="80" t="str">
        <f>S31</f>
        <v>-</v>
      </c>
      <c r="T32" s="80" t="str">
        <f>T31</f>
        <v>-</v>
      </c>
    </row>
    <row r="33" spans="1:20" ht="12.75" customHeight="1" x14ac:dyDescent="0.2">
      <c r="A33" s="128" t="s">
        <v>131</v>
      </c>
      <c r="B33" s="233" t="s">
        <v>129</v>
      </c>
      <c r="C33" s="234"/>
      <c r="D33" s="234"/>
      <c r="E33" s="234"/>
      <c r="F33" s="234"/>
      <c r="G33" s="234"/>
      <c r="H33" s="234"/>
      <c r="I33" s="234"/>
      <c r="J33" s="234"/>
      <c r="K33" s="234"/>
      <c r="L33" s="234"/>
      <c r="M33" s="234"/>
      <c r="N33" s="234"/>
      <c r="O33" s="234"/>
      <c r="P33" s="234"/>
      <c r="Q33" s="234"/>
      <c r="R33" s="234"/>
      <c r="S33" s="234"/>
      <c r="T33" s="235"/>
    </row>
    <row r="34" spans="1:20" ht="12.75" customHeight="1" x14ac:dyDescent="0.2">
      <c r="A34" s="51" t="s">
        <v>13</v>
      </c>
      <c r="B34" s="243" t="s">
        <v>176</v>
      </c>
      <c r="C34" s="244"/>
      <c r="D34" s="244"/>
      <c r="E34" s="244"/>
      <c r="F34" s="244"/>
      <c r="G34" s="244"/>
      <c r="H34" s="244"/>
      <c r="I34" s="244"/>
      <c r="J34" s="244"/>
      <c r="K34" s="244"/>
      <c r="L34" s="244"/>
      <c r="M34" s="244"/>
      <c r="N34" s="244"/>
      <c r="O34" s="244"/>
      <c r="P34" s="244"/>
      <c r="Q34" s="244"/>
      <c r="R34" s="244"/>
      <c r="S34" s="244"/>
      <c r="T34" s="245"/>
    </row>
    <row r="35" spans="1:20" ht="12.75" customHeight="1" x14ac:dyDescent="0.2">
      <c r="A35" s="52" t="s">
        <v>14</v>
      </c>
      <c r="B35" s="240" t="s">
        <v>68</v>
      </c>
      <c r="C35" s="241"/>
      <c r="D35" s="241"/>
      <c r="E35" s="241"/>
      <c r="F35" s="241"/>
      <c r="G35" s="241"/>
      <c r="H35" s="241"/>
      <c r="I35" s="241"/>
      <c r="J35" s="241"/>
      <c r="K35" s="241"/>
      <c r="L35" s="241"/>
      <c r="M35" s="241"/>
      <c r="N35" s="241"/>
      <c r="O35" s="241"/>
      <c r="P35" s="241"/>
      <c r="Q35" s="241"/>
      <c r="R35" s="241"/>
      <c r="S35" s="241"/>
      <c r="T35" s="242"/>
    </row>
    <row r="36" spans="1:20" ht="49.5" customHeight="1" x14ac:dyDescent="0.2">
      <c r="A36" s="64" t="s">
        <v>117</v>
      </c>
      <c r="B36" s="121" t="s">
        <v>217</v>
      </c>
      <c r="C36" s="143" t="s">
        <v>279</v>
      </c>
      <c r="D36" s="116">
        <v>10686.81</v>
      </c>
      <c r="E36" s="86" t="s">
        <v>22</v>
      </c>
      <c r="F36" s="86" t="s">
        <v>22</v>
      </c>
      <c r="G36" s="86" t="s">
        <v>22</v>
      </c>
      <c r="H36" s="86" t="s">
        <v>22</v>
      </c>
      <c r="I36" s="86" t="s">
        <v>22</v>
      </c>
      <c r="J36" s="86" t="s">
        <v>22</v>
      </c>
      <c r="K36" s="82">
        <v>0</v>
      </c>
      <c r="L36" s="82">
        <f>D36</f>
        <v>10686.81</v>
      </c>
      <c r="M36" s="82">
        <f>D36</f>
        <v>10686.81</v>
      </c>
      <c r="N36" s="124" t="s">
        <v>124</v>
      </c>
      <c r="O36" s="124" t="s">
        <v>124</v>
      </c>
      <c r="P36" s="124" t="s">
        <v>124</v>
      </c>
      <c r="Q36" s="124" t="s">
        <v>124</v>
      </c>
      <c r="R36" s="124" t="s">
        <v>124</v>
      </c>
      <c r="S36" s="124" t="s">
        <v>124</v>
      </c>
      <c r="T36" s="124" t="s">
        <v>124</v>
      </c>
    </row>
    <row r="37" spans="1:20" ht="12.75" customHeight="1" x14ac:dyDescent="0.2">
      <c r="A37" s="230" t="s">
        <v>82</v>
      </c>
      <c r="B37" s="231"/>
      <c r="C37" s="232"/>
      <c r="D37" s="82">
        <f>SUM(D36:D36)</f>
        <v>10686.81</v>
      </c>
      <c r="E37" s="82" t="s">
        <v>22</v>
      </c>
      <c r="F37" s="82" t="s">
        <v>22</v>
      </c>
      <c r="G37" s="124" t="s">
        <v>124</v>
      </c>
      <c r="H37" s="124" t="s">
        <v>124</v>
      </c>
      <c r="I37" s="86" t="str">
        <f>'5'!J55</f>
        <v>-</v>
      </c>
      <c r="J37" s="124" t="s">
        <v>124</v>
      </c>
      <c r="K37" s="82">
        <f>SUM(K36:K36)</f>
        <v>0</v>
      </c>
      <c r="L37" s="82">
        <f>SUM(L36:L36)</f>
        <v>10686.81</v>
      </c>
      <c r="M37" s="82">
        <f>SUM(M36:M36)</f>
        <v>10686.81</v>
      </c>
      <c r="N37" s="124" t="s">
        <v>124</v>
      </c>
      <c r="O37" s="124" t="s">
        <v>124</v>
      </c>
      <c r="P37" s="70" t="str">
        <f>'5'!T55</f>
        <v>-</v>
      </c>
      <c r="Q37" s="124" t="s">
        <v>124</v>
      </c>
      <c r="R37" s="70" t="str">
        <f>'5'!V55</f>
        <v>-</v>
      </c>
      <c r="S37" s="70" t="str">
        <f>'5'!W55</f>
        <v>-</v>
      </c>
      <c r="T37" s="70" t="str">
        <f>'5'!X55</f>
        <v>-</v>
      </c>
    </row>
    <row r="38" spans="1:20" ht="12.75" customHeight="1" x14ac:dyDescent="0.2">
      <c r="A38" s="124" t="s">
        <v>43</v>
      </c>
      <c r="B38" s="240" t="s">
        <v>170</v>
      </c>
      <c r="C38" s="241"/>
      <c r="D38" s="241"/>
      <c r="E38" s="241"/>
      <c r="F38" s="241"/>
      <c r="G38" s="241"/>
      <c r="H38" s="241"/>
      <c r="I38" s="241"/>
      <c r="J38" s="241"/>
      <c r="K38" s="241"/>
      <c r="L38" s="241"/>
      <c r="M38" s="241"/>
      <c r="N38" s="241"/>
      <c r="O38" s="241"/>
      <c r="P38" s="241"/>
      <c r="Q38" s="241"/>
      <c r="R38" s="241"/>
      <c r="S38" s="241"/>
      <c r="T38" s="242"/>
    </row>
    <row r="39" spans="1:20" ht="12.75" customHeight="1" x14ac:dyDescent="0.2">
      <c r="A39" s="230" t="s">
        <v>83</v>
      </c>
      <c r="B39" s="231"/>
      <c r="C39" s="232"/>
      <c r="D39" s="82">
        <v>0</v>
      </c>
      <c r="E39" s="124" t="s">
        <v>22</v>
      </c>
      <c r="F39" s="124" t="s">
        <v>22</v>
      </c>
      <c r="G39" s="124" t="s">
        <v>124</v>
      </c>
      <c r="H39" s="124" t="s">
        <v>124</v>
      </c>
      <c r="I39" s="124" t="s">
        <v>124</v>
      </c>
      <c r="J39" s="124" t="s">
        <v>124</v>
      </c>
      <c r="K39" s="82">
        <v>0</v>
      </c>
      <c r="L39" s="82">
        <v>0</v>
      </c>
      <c r="M39" s="82">
        <v>0</v>
      </c>
      <c r="N39" s="124" t="s">
        <v>124</v>
      </c>
      <c r="O39" s="124" t="s">
        <v>124</v>
      </c>
      <c r="P39" s="124" t="s">
        <v>124</v>
      </c>
      <c r="Q39" s="124" t="s">
        <v>124</v>
      </c>
      <c r="R39" s="124" t="s">
        <v>124</v>
      </c>
      <c r="S39" s="124" t="s">
        <v>124</v>
      </c>
      <c r="T39" s="124" t="s">
        <v>124</v>
      </c>
    </row>
    <row r="40" spans="1:20" ht="12.75" customHeight="1" x14ac:dyDescent="0.2">
      <c r="A40" s="65" t="s">
        <v>44</v>
      </c>
      <c r="B40" s="230" t="s">
        <v>70</v>
      </c>
      <c r="C40" s="231"/>
      <c r="D40" s="231"/>
      <c r="E40" s="231"/>
      <c r="F40" s="231"/>
      <c r="G40" s="231"/>
      <c r="H40" s="231"/>
      <c r="I40" s="231"/>
      <c r="J40" s="231"/>
      <c r="K40" s="231"/>
      <c r="L40" s="231"/>
      <c r="M40" s="231"/>
      <c r="N40" s="231"/>
      <c r="O40" s="231"/>
      <c r="P40" s="231"/>
      <c r="Q40" s="231"/>
      <c r="R40" s="231"/>
      <c r="S40" s="231"/>
      <c r="T40" s="232"/>
    </row>
    <row r="41" spans="1:20" ht="12" x14ac:dyDescent="0.2">
      <c r="A41" s="230" t="s">
        <v>84</v>
      </c>
      <c r="B41" s="231"/>
      <c r="C41" s="232"/>
      <c r="D41" s="82">
        <v>0</v>
      </c>
      <c r="E41" s="124" t="s">
        <v>22</v>
      </c>
      <c r="F41" s="124" t="s">
        <v>22</v>
      </c>
      <c r="G41" s="124" t="s">
        <v>124</v>
      </c>
      <c r="H41" s="124" t="s">
        <v>124</v>
      </c>
      <c r="I41" s="124" t="s">
        <v>124</v>
      </c>
      <c r="J41" s="124" t="s">
        <v>124</v>
      </c>
      <c r="K41" s="82">
        <v>0</v>
      </c>
      <c r="L41" s="82">
        <v>0</v>
      </c>
      <c r="M41" s="82">
        <v>0</v>
      </c>
      <c r="N41" s="124" t="s">
        <v>124</v>
      </c>
      <c r="O41" s="124" t="s">
        <v>124</v>
      </c>
      <c r="P41" s="124" t="s">
        <v>124</v>
      </c>
      <c r="Q41" s="124" t="s">
        <v>124</v>
      </c>
      <c r="R41" s="124" t="s">
        <v>124</v>
      </c>
      <c r="S41" s="124" t="s">
        <v>124</v>
      </c>
      <c r="T41" s="124" t="s">
        <v>124</v>
      </c>
    </row>
    <row r="42" spans="1:20" ht="12" x14ac:dyDescent="0.2">
      <c r="A42" s="230" t="s">
        <v>85</v>
      </c>
      <c r="B42" s="231"/>
      <c r="C42" s="232"/>
      <c r="D42" s="82">
        <f>D37+D39+D41</f>
        <v>10686.81</v>
      </c>
      <c r="E42" s="82" t="str">
        <f>E37</f>
        <v>х </v>
      </c>
      <c r="F42" s="82" t="str">
        <f>F37</f>
        <v>х </v>
      </c>
      <c r="G42" s="124" t="s">
        <v>124</v>
      </c>
      <c r="H42" s="124" t="s">
        <v>124</v>
      </c>
      <c r="I42" s="86" t="str">
        <f>I37</f>
        <v>-</v>
      </c>
      <c r="J42" s="124" t="s">
        <v>124</v>
      </c>
      <c r="K42" s="82">
        <f>K37+K39+K41</f>
        <v>0</v>
      </c>
      <c r="L42" s="82">
        <f>L37+L39+L41</f>
        <v>10686.81</v>
      </c>
      <c r="M42" s="82">
        <f>M37+M39+M41</f>
        <v>10686.81</v>
      </c>
      <c r="N42" s="124" t="s">
        <v>124</v>
      </c>
      <c r="O42" s="124" t="s">
        <v>124</v>
      </c>
      <c r="P42" s="72" t="str">
        <f>P37</f>
        <v>-</v>
      </c>
      <c r="Q42" s="124" t="s">
        <v>124</v>
      </c>
      <c r="R42" s="82" t="str">
        <f>R37</f>
        <v>-</v>
      </c>
      <c r="S42" s="82" t="str">
        <f>S37</f>
        <v>-</v>
      </c>
      <c r="T42" s="82" t="str">
        <f>T37</f>
        <v>-</v>
      </c>
    </row>
    <row r="43" spans="1:20" ht="15" customHeight="1" x14ac:dyDescent="0.2">
      <c r="A43" s="236" t="s">
        <v>132</v>
      </c>
      <c r="B43" s="237"/>
      <c r="C43" s="238"/>
      <c r="D43" s="83">
        <f>D42</f>
        <v>10686.81</v>
      </c>
      <c r="E43" s="83">
        <v>10083.58</v>
      </c>
      <c r="F43" s="83">
        <v>0</v>
      </c>
      <c r="G43" s="83">
        <v>0</v>
      </c>
      <c r="H43" s="83">
        <v>0</v>
      </c>
      <c r="I43" s="84">
        <f>D43-E43</f>
        <v>603.22999999999956</v>
      </c>
      <c r="J43" s="83">
        <v>0</v>
      </c>
      <c r="K43" s="83">
        <f>K42</f>
        <v>0</v>
      </c>
      <c r="L43" s="83">
        <f>L42</f>
        <v>10686.81</v>
      </c>
      <c r="M43" s="83">
        <f>M42</f>
        <v>10686.81</v>
      </c>
      <c r="N43" s="124" t="s">
        <v>124</v>
      </c>
      <c r="O43" s="124" t="s">
        <v>124</v>
      </c>
      <c r="P43" s="71" t="str">
        <f>P42</f>
        <v>-</v>
      </c>
      <c r="Q43" s="127" t="s">
        <v>124</v>
      </c>
      <c r="R43" s="83" t="str">
        <f>R42</f>
        <v>-</v>
      </c>
      <c r="S43" s="83" t="str">
        <f>S42</f>
        <v>-</v>
      </c>
      <c r="T43" s="83" t="str">
        <f>T42</f>
        <v>-</v>
      </c>
    </row>
    <row r="44" spans="1:20" ht="12" customHeight="1" x14ac:dyDescent="0.2">
      <c r="A44" s="128" t="s">
        <v>133</v>
      </c>
      <c r="B44" s="233" t="s">
        <v>130</v>
      </c>
      <c r="C44" s="234"/>
      <c r="D44" s="234"/>
      <c r="E44" s="234"/>
      <c r="F44" s="234"/>
      <c r="G44" s="234"/>
      <c r="H44" s="234"/>
      <c r="I44" s="234"/>
      <c r="J44" s="234"/>
      <c r="K44" s="234"/>
      <c r="L44" s="234"/>
      <c r="M44" s="234"/>
      <c r="N44" s="234"/>
      <c r="O44" s="234"/>
      <c r="P44" s="234"/>
      <c r="Q44" s="234"/>
      <c r="R44" s="234"/>
      <c r="S44" s="234"/>
      <c r="T44" s="235"/>
    </row>
    <row r="45" spans="1:20" ht="12" customHeight="1" x14ac:dyDescent="0.2">
      <c r="A45" s="51" t="s">
        <v>13</v>
      </c>
      <c r="B45" s="243" t="s">
        <v>176</v>
      </c>
      <c r="C45" s="244"/>
      <c r="D45" s="244"/>
      <c r="E45" s="244"/>
      <c r="F45" s="244"/>
      <c r="G45" s="244"/>
      <c r="H45" s="244"/>
      <c r="I45" s="244"/>
      <c r="J45" s="244"/>
      <c r="K45" s="244"/>
      <c r="L45" s="244"/>
      <c r="M45" s="244"/>
      <c r="N45" s="244"/>
      <c r="O45" s="244"/>
      <c r="P45" s="244"/>
      <c r="Q45" s="244"/>
      <c r="R45" s="244"/>
      <c r="S45" s="244"/>
      <c r="T45" s="245"/>
    </row>
    <row r="46" spans="1:20" ht="13.15" customHeight="1" x14ac:dyDescent="0.2">
      <c r="A46" s="52" t="s">
        <v>14</v>
      </c>
      <c r="B46" s="240" t="s">
        <v>68</v>
      </c>
      <c r="C46" s="241"/>
      <c r="D46" s="241"/>
      <c r="E46" s="241"/>
      <c r="F46" s="241"/>
      <c r="G46" s="241"/>
      <c r="H46" s="241"/>
      <c r="I46" s="241"/>
      <c r="J46" s="241"/>
      <c r="K46" s="241"/>
      <c r="L46" s="241"/>
      <c r="M46" s="241"/>
      <c r="N46" s="241"/>
      <c r="O46" s="241"/>
      <c r="P46" s="241"/>
      <c r="Q46" s="241"/>
      <c r="R46" s="241"/>
      <c r="S46" s="241"/>
      <c r="T46" s="242"/>
    </row>
    <row r="47" spans="1:20" ht="12" x14ac:dyDescent="0.2">
      <c r="A47" s="230" t="s">
        <v>82</v>
      </c>
      <c r="B47" s="231"/>
      <c r="C47" s="232"/>
      <c r="D47" s="82">
        <f>SUM(D46:D46)</f>
        <v>0</v>
      </c>
      <c r="E47" s="82" t="s">
        <v>22</v>
      </c>
      <c r="F47" s="82" t="s">
        <v>22</v>
      </c>
      <c r="G47" s="124" t="s">
        <v>124</v>
      </c>
      <c r="H47" s="124" t="s">
        <v>124</v>
      </c>
      <c r="I47" s="86" t="s">
        <v>124</v>
      </c>
      <c r="J47" s="124" t="s">
        <v>124</v>
      </c>
      <c r="K47" s="82">
        <f>SUM(K46:K46)</f>
        <v>0</v>
      </c>
      <c r="L47" s="82">
        <v>0</v>
      </c>
      <c r="M47" s="82">
        <v>0</v>
      </c>
      <c r="N47" s="124" t="s">
        <v>124</v>
      </c>
      <c r="O47" s="124" t="s">
        <v>124</v>
      </c>
      <c r="P47" s="124" t="s">
        <v>124</v>
      </c>
      <c r="Q47" s="124" t="s">
        <v>124</v>
      </c>
      <c r="R47" s="124" t="s">
        <v>124</v>
      </c>
      <c r="S47" s="124" t="s">
        <v>124</v>
      </c>
      <c r="T47" s="124" t="s">
        <v>124</v>
      </c>
    </row>
    <row r="48" spans="1:20" ht="12" x14ac:dyDescent="0.2">
      <c r="A48" s="124" t="s">
        <v>43</v>
      </c>
      <c r="B48" s="240" t="s">
        <v>170</v>
      </c>
      <c r="C48" s="241"/>
      <c r="D48" s="241"/>
      <c r="E48" s="241"/>
      <c r="F48" s="241"/>
      <c r="G48" s="241"/>
      <c r="H48" s="241"/>
      <c r="I48" s="241"/>
      <c r="J48" s="241"/>
      <c r="K48" s="241"/>
      <c r="L48" s="241"/>
      <c r="M48" s="241"/>
      <c r="N48" s="241"/>
      <c r="O48" s="241"/>
      <c r="P48" s="241"/>
      <c r="Q48" s="241"/>
      <c r="R48" s="241"/>
      <c r="S48" s="241"/>
      <c r="T48" s="242"/>
    </row>
    <row r="49" spans="1:20" ht="12" x14ac:dyDescent="0.2">
      <c r="A49" s="230" t="s">
        <v>83</v>
      </c>
      <c r="B49" s="231"/>
      <c r="C49" s="232"/>
      <c r="D49" s="82">
        <v>0</v>
      </c>
      <c r="E49" s="124" t="s">
        <v>22</v>
      </c>
      <c r="F49" s="124" t="s">
        <v>22</v>
      </c>
      <c r="G49" s="124" t="s">
        <v>124</v>
      </c>
      <c r="H49" s="124" t="s">
        <v>124</v>
      </c>
      <c r="I49" s="124" t="s">
        <v>124</v>
      </c>
      <c r="J49" s="124" t="s">
        <v>124</v>
      </c>
      <c r="K49" s="82">
        <v>0</v>
      </c>
      <c r="L49" s="82">
        <v>0</v>
      </c>
      <c r="M49" s="82">
        <v>0</v>
      </c>
      <c r="N49" s="124" t="s">
        <v>124</v>
      </c>
      <c r="O49" s="124" t="s">
        <v>124</v>
      </c>
      <c r="P49" s="124" t="s">
        <v>124</v>
      </c>
      <c r="Q49" s="124" t="s">
        <v>124</v>
      </c>
      <c r="R49" s="124" t="s">
        <v>124</v>
      </c>
      <c r="S49" s="124" t="s">
        <v>124</v>
      </c>
      <c r="T49" s="124" t="s">
        <v>124</v>
      </c>
    </row>
    <row r="50" spans="1:20" ht="13.5" customHeight="1" x14ac:dyDescent="0.2">
      <c r="A50" s="65" t="s">
        <v>44</v>
      </c>
      <c r="B50" s="230" t="s">
        <v>70</v>
      </c>
      <c r="C50" s="231"/>
      <c r="D50" s="231"/>
      <c r="E50" s="231"/>
      <c r="F50" s="231"/>
      <c r="G50" s="231"/>
      <c r="H50" s="231"/>
      <c r="I50" s="231"/>
      <c r="J50" s="231"/>
      <c r="K50" s="231"/>
      <c r="L50" s="231"/>
      <c r="M50" s="231"/>
      <c r="N50" s="231"/>
      <c r="O50" s="231"/>
      <c r="P50" s="231"/>
      <c r="Q50" s="231"/>
      <c r="R50" s="231"/>
      <c r="S50" s="231"/>
      <c r="T50" s="232"/>
    </row>
    <row r="51" spans="1:20" ht="38.25" customHeight="1" x14ac:dyDescent="0.2">
      <c r="A51" s="212" t="s">
        <v>140</v>
      </c>
      <c r="B51" s="213" t="s">
        <v>280</v>
      </c>
      <c r="C51" s="214" t="s">
        <v>127</v>
      </c>
      <c r="D51" s="215">
        <v>164.54</v>
      </c>
      <c r="E51" s="86" t="s">
        <v>22</v>
      </c>
      <c r="F51" s="86" t="s">
        <v>22</v>
      </c>
      <c r="G51" s="86" t="s">
        <v>22</v>
      </c>
      <c r="H51" s="86" t="s">
        <v>22</v>
      </c>
      <c r="I51" s="86" t="s">
        <v>22</v>
      </c>
      <c r="J51" s="86" t="s">
        <v>22</v>
      </c>
      <c r="K51" s="82">
        <v>0</v>
      </c>
      <c r="L51" s="82">
        <f>D51</f>
        <v>164.54</v>
      </c>
      <c r="M51" s="82">
        <f>D51</f>
        <v>164.54</v>
      </c>
      <c r="N51" s="127" t="s">
        <v>124</v>
      </c>
      <c r="O51" s="127" t="s">
        <v>124</v>
      </c>
      <c r="P51" s="127" t="s">
        <v>124</v>
      </c>
      <c r="Q51" s="127" t="s">
        <v>124</v>
      </c>
      <c r="R51" s="127" t="s">
        <v>124</v>
      </c>
      <c r="S51" s="127" t="s">
        <v>124</v>
      </c>
      <c r="T51" s="127" t="s">
        <v>124</v>
      </c>
    </row>
    <row r="52" spans="1:20" ht="13.5" customHeight="1" x14ac:dyDescent="0.2">
      <c r="A52" s="230" t="s">
        <v>84</v>
      </c>
      <c r="B52" s="231"/>
      <c r="C52" s="232"/>
      <c r="D52" s="82">
        <f>SUM(D51:D51)</f>
        <v>164.54</v>
      </c>
      <c r="E52" s="124" t="s">
        <v>22</v>
      </c>
      <c r="F52" s="124" t="s">
        <v>22</v>
      </c>
      <c r="G52" s="124" t="s">
        <v>124</v>
      </c>
      <c r="H52" s="124" t="s">
        <v>124</v>
      </c>
      <c r="I52" s="124" t="s">
        <v>124</v>
      </c>
      <c r="J52" s="124" t="s">
        <v>124</v>
      </c>
      <c r="K52" s="82">
        <f>SUM(K51:K51)</f>
        <v>0</v>
      </c>
      <c r="L52" s="82">
        <f>SUM(L51:L51)</f>
        <v>164.54</v>
      </c>
      <c r="M52" s="82">
        <f>SUM(M51:M51)</f>
        <v>164.54</v>
      </c>
      <c r="N52" s="127" t="s">
        <v>124</v>
      </c>
      <c r="O52" s="127" t="s">
        <v>124</v>
      </c>
      <c r="P52" s="127" t="s">
        <v>124</v>
      </c>
      <c r="Q52" s="127" t="s">
        <v>124</v>
      </c>
      <c r="R52" s="127" t="s">
        <v>124</v>
      </c>
      <c r="S52" s="127" t="s">
        <v>124</v>
      </c>
      <c r="T52" s="127" t="s">
        <v>124</v>
      </c>
    </row>
    <row r="53" spans="1:20" ht="18" customHeight="1" x14ac:dyDescent="0.2">
      <c r="A53" s="230" t="s">
        <v>85</v>
      </c>
      <c r="B53" s="231"/>
      <c r="C53" s="232"/>
      <c r="D53" s="82">
        <f>D47+D49+D52</f>
        <v>164.54</v>
      </c>
      <c r="E53" s="82" t="str">
        <f>E47</f>
        <v>х </v>
      </c>
      <c r="F53" s="82" t="str">
        <f>F47</f>
        <v>х </v>
      </c>
      <c r="G53" s="124" t="s">
        <v>124</v>
      </c>
      <c r="H53" s="124" t="s">
        <v>124</v>
      </c>
      <c r="I53" s="86" t="str">
        <f>I47</f>
        <v>-</v>
      </c>
      <c r="J53" s="124" t="s">
        <v>124</v>
      </c>
      <c r="K53" s="82">
        <f>K47+K49+K52</f>
        <v>0</v>
      </c>
      <c r="L53" s="82">
        <f>L47+L49+L52</f>
        <v>164.54</v>
      </c>
      <c r="M53" s="82">
        <f>M47+M49+M52</f>
        <v>164.54</v>
      </c>
      <c r="N53" s="124" t="s">
        <v>124</v>
      </c>
      <c r="O53" s="124" t="s">
        <v>124</v>
      </c>
      <c r="P53" s="124" t="s">
        <v>124</v>
      </c>
      <c r="Q53" s="124" t="s">
        <v>124</v>
      </c>
      <c r="R53" s="124" t="s">
        <v>124</v>
      </c>
      <c r="S53" s="124" t="s">
        <v>124</v>
      </c>
      <c r="T53" s="124" t="s">
        <v>124</v>
      </c>
    </row>
    <row r="54" spans="1:20" ht="14.25" customHeight="1" x14ac:dyDescent="0.2">
      <c r="A54" s="236" t="s">
        <v>134</v>
      </c>
      <c r="B54" s="237"/>
      <c r="C54" s="238"/>
      <c r="D54" s="83">
        <f>D53</f>
        <v>164.54</v>
      </c>
      <c r="E54" s="83">
        <v>163.6</v>
      </c>
      <c r="F54" s="83">
        <v>0</v>
      </c>
      <c r="G54" s="83">
        <v>0</v>
      </c>
      <c r="H54" s="83">
        <v>0</v>
      </c>
      <c r="I54" s="216">
        <f>D54-E54</f>
        <v>0.93999999999999773</v>
      </c>
      <c r="J54" s="83">
        <v>0</v>
      </c>
      <c r="K54" s="83">
        <f>K53</f>
        <v>0</v>
      </c>
      <c r="L54" s="83">
        <f>L53</f>
        <v>164.54</v>
      </c>
      <c r="M54" s="83">
        <f>M53</f>
        <v>164.54</v>
      </c>
      <c r="N54" s="124" t="s">
        <v>124</v>
      </c>
      <c r="O54" s="124" t="s">
        <v>124</v>
      </c>
      <c r="P54" s="124" t="s">
        <v>124</v>
      </c>
      <c r="Q54" s="124" t="s">
        <v>124</v>
      </c>
      <c r="R54" s="124" t="s">
        <v>124</v>
      </c>
      <c r="S54" s="124" t="s">
        <v>124</v>
      </c>
      <c r="T54" s="124" t="s">
        <v>124</v>
      </c>
    </row>
    <row r="55" spans="1:20" ht="14.25" customHeight="1" x14ac:dyDescent="0.2">
      <c r="A55" s="128" t="s">
        <v>96</v>
      </c>
      <c r="B55" s="233" t="s">
        <v>18</v>
      </c>
      <c r="C55" s="234"/>
      <c r="D55" s="234"/>
      <c r="E55" s="234"/>
      <c r="F55" s="234"/>
      <c r="G55" s="234"/>
      <c r="H55" s="234"/>
      <c r="I55" s="234"/>
      <c r="J55" s="234"/>
      <c r="K55" s="234"/>
      <c r="L55" s="234"/>
      <c r="M55" s="234"/>
      <c r="N55" s="234"/>
      <c r="O55" s="234"/>
      <c r="P55" s="234"/>
      <c r="Q55" s="234"/>
      <c r="R55" s="234"/>
      <c r="S55" s="234"/>
      <c r="T55" s="235"/>
    </row>
    <row r="56" spans="1:20" ht="14.25" customHeight="1" x14ac:dyDescent="0.2">
      <c r="A56" s="51" t="s">
        <v>19</v>
      </c>
      <c r="B56" s="243" t="s">
        <v>177</v>
      </c>
      <c r="C56" s="244"/>
      <c r="D56" s="244"/>
      <c r="E56" s="244"/>
      <c r="F56" s="244"/>
      <c r="G56" s="244"/>
      <c r="H56" s="244"/>
      <c r="I56" s="244"/>
      <c r="J56" s="244"/>
      <c r="K56" s="244"/>
      <c r="L56" s="244"/>
      <c r="M56" s="244"/>
      <c r="N56" s="244"/>
      <c r="O56" s="244"/>
      <c r="P56" s="244"/>
      <c r="Q56" s="244"/>
      <c r="R56" s="244"/>
      <c r="S56" s="244"/>
      <c r="T56" s="245"/>
    </row>
    <row r="57" spans="1:20" ht="14.25" customHeight="1" x14ac:dyDescent="0.2">
      <c r="A57" s="52" t="s">
        <v>20</v>
      </c>
      <c r="B57" s="240" t="s">
        <v>68</v>
      </c>
      <c r="C57" s="241"/>
      <c r="D57" s="241"/>
      <c r="E57" s="241"/>
      <c r="F57" s="241"/>
      <c r="G57" s="241"/>
      <c r="H57" s="241"/>
      <c r="I57" s="241"/>
      <c r="J57" s="241"/>
      <c r="K57" s="241"/>
      <c r="L57" s="241"/>
      <c r="M57" s="241"/>
      <c r="N57" s="241"/>
      <c r="O57" s="241"/>
      <c r="P57" s="241"/>
      <c r="Q57" s="241"/>
      <c r="R57" s="241"/>
      <c r="S57" s="241"/>
      <c r="T57" s="242"/>
    </row>
    <row r="58" spans="1:20" ht="12" x14ac:dyDescent="0.2">
      <c r="A58" s="230" t="s">
        <v>92</v>
      </c>
      <c r="B58" s="231"/>
      <c r="C58" s="232"/>
      <c r="D58" s="82">
        <v>0</v>
      </c>
      <c r="E58" s="63" t="s">
        <v>22</v>
      </c>
      <c r="F58" s="63" t="s">
        <v>22</v>
      </c>
      <c r="G58" s="65" t="s">
        <v>124</v>
      </c>
      <c r="H58" s="65" t="s">
        <v>124</v>
      </c>
      <c r="I58" s="65" t="s">
        <v>124</v>
      </c>
      <c r="J58" s="65" t="s">
        <v>124</v>
      </c>
      <c r="K58" s="82">
        <v>0</v>
      </c>
      <c r="L58" s="82">
        <v>0</v>
      </c>
      <c r="M58" s="82">
        <v>0</v>
      </c>
      <c r="N58" s="65" t="s">
        <v>124</v>
      </c>
      <c r="O58" s="65" t="s">
        <v>124</v>
      </c>
      <c r="P58" s="65" t="s">
        <v>124</v>
      </c>
      <c r="Q58" s="65" t="s">
        <v>124</v>
      </c>
      <c r="R58" s="65" t="s">
        <v>124</v>
      </c>
      <c r="S58" s="65" t="s">
        <v>124</v>
      </c>
      <c r="T58" s="65" t="s">
        <v>124</v>
      </c>
    </row>
    <row r="59" spans="1:20" ht="12" x14ac:dyDescent="0.2">
      <c r="A59" s="170" t="s">
        <v>45</v>
      </c>
      <c r="B59" s="257" t="s">
        <v>170</v>
      </c>
      <c r="C59" s="257"/>
      <c r="D59" s="257"/>
      <c r="E59" s="257"/>
      <c r="F59" s="257"/>
      <c r="G59" s="257"/>
      <c r="H59" s="257"/>
      <c r="I59" s="257"/>
      <c r="J59" s="257"/>
      <c r="K59" s="257"/>
      <c r="L59" s="257"/>
      <c r="M59" s="257"/>
      <c r="N59" s="257"/>
      <c r="O59" s="257"/>
      <c r="P59" s="257"/>
      <c r="Q59" s="257"/>
      <c r="R59" s="257"/>
      <c r="S59" s="257"/>
      <c r="T59" s="257"/>
    </row>
    <row r="60" spans="1:20" ht="84" x14ac:dyDescent="0.2">
      <c r="A60" s="206" t="s">
        <v>188</v>
      </c>
      <c r="B60" s="174" t="s">
        <v>466</v>
      </c>
      <c r="C60" s="207" t="s">
        <v>127</v>
      </c>
      <c r="D60" s="207">
        <v>41.66</v>
      </c>
      <c r="E60" s="86" t="s">
        <v>22</v>
      </c>
      <c r="F60" s="86" t="s">
        <v>22</v>
      </c>
      <c r="G60" s="86" t="s">
        <v>22</v>
      </c>
      <c r="H60" s="86" t="s">
        <v>22</v>
      </c>
      <c r="I60" s="86" t="s">
        <v>22</v>
      </c>
      <c r="J60" s="86" t="s">
        <v>22</v>
      </c>
      <c r="K60" s="175">
        <f t="shared" ref="K60" si="2">D60</f>
        <v>41.66</v>
      </c>
      <c r="L60" s="82">
        <v>0</v>
      </c>
      <c r="M60" s="175">
        <f t="shared" ref="M60" si="3">D60</f>
        <v>41.66</v>
      </c>
      <c r="N60" s="161" t="s">
        <v>124</v>
      </c>
      <c r="O60" s="161" t="s">
        <v>124</v>
      </c>
      <c r="P60" s="161" t="s">
        <v>124</v>
      </c>
      <c r="Q60" s="161" t="s">
        <v>124</v>
      </c>
      <c r="R60" s="161" t="s">
        <v>124</v>
      </c>
      <c r="S60" s="161" t="s">
        <v>124</v>
      </c>
      <c r="T60" s="161" t="s">
        <v>124</v>
      </c>
    </row>
    <row r="61" spans="1:20" ht="72" x14ac:dyDescent="0.2">
      <c r="A61" s="206" t="s">
        <v>189</v>
      </c>
      <c r="B61" s="174" t="s">
        <v>380</v>
      </c>
      <c r="C61" s="205" t="s">
        <v>127</v>
      </c>
      <c r="D61" s="205">
        <v>41.66</v>
      </c>
      <c r="E61" s="86" t="s">
        <v>22</v>
      </c>
      <c r="F61" s="86" t="s">
        <v>22</v>
      </c>
      <c r="G61" s="86" t="s">
        <v>22</v>
      </c>
      <c r="H61" s="86" t="s">
        <v>22</v>
      </c>
      <c r="I61" s="86" t="s">
        <v>22</v>
      </c>
      <c r="J61" s="86" t="s">
        <v>22</v>
      </c>
      <c r="K61" s="175">
        <f t="shared" ref="K61" si="4">D61</f>
        <v>41.66</v>
      </c>
      <c r="L61" s="82">
        <v>0</v>
      </c>
      <c r="M61" s="175">
        <f t="shared" ref="M61" si="5">D61</f>
        <v>41.66</v>
      </c>
      <c r="N61" s="161" t="s">
        <v>124</v>
      </c>
      <c r="O61" s="161" t="s">
        <v>124</v>
      </c>
      <c r="P61" s="161" t="s">
        <v>124</v>
      </c>
      <c r="Q61" s="161" t="s">
        <v>124</v>
      </c>
      <c r="R61" s="161" t="s">
        <v>124</v>
      </c>
      <c r="S61" s="161" t="s">
        <v>124</v>
      </c>
      <c r="T61" s="161" t="s">
        <v>124</v>
      </c>
    </row>
    <row r="62" spans="1:20" ht="72" x14ac:dyDescent="0.2">
      <c r="A62" s="206" t="s">
        <v>190</v>
      </c>
      <c r="B62" s="174" t="s">
        <v>381</v>
      </c>
      <c r="C62" s="205" t="s">
        <v>127</v>
      </c>
      <c r="D62" s="205">
        <v>41.66</v>
      </c>
      <c r="E62" s="86" t="s">
        <v>22</v>
      </c>
      <c r="F62" s="86" t="s">
        <v>22</v>
      </c>
      <c r="G62" s="86" t="s">
        <v>22</v>
      </c>
      <c r="H62" s="86" t="s">
        <v>22</v>
      </c>
      <c r="I62" s="86" t="s">
        <v>22</v>
      </c>
      <c r="J62" s="86" t="s">
        <v>22</v>
      </c>
      <c r="K62" s="175">
        <f t="shared" ref="K62" si="6">D62</f>
        <v>41.66</v>
      </c>
      <c r="L62" s="82">
        <v>0</v>
      </c>
      <c r="M62" s="175">
        <f t="shared" ref="M62" si="7">D62</f>
        <v>41.66</v>
      </c>
      <c r="N62" s="161" t="s">
        <v>124</v>
      </c>
      <c r="O62" s="161" t="s">
        <v>124</v>
      </c>
      <c r="P62" s="161" t="s">
        <v>124</v>
      </c>
      <c r="Q62" s="161" t="s">
        <v>124</v>
      </c>
      <c r="R62" s="161" t="s">
        <v>124</v>
      </c>
      <c r="S62" s="161" t="s">
        <v>124</v>
      </c>
      <c r="T62" s="161" t="s">
        <v>124</v>
      </c>
    </row>
    <row r="63" spans="1:20" ht="72" x14ac:dyDescent="0.2">
      <c r="A63" s="206" t="s">
        <v>191</v>
      </c>
      <c r="B63" s="174" t="s">
        <v>314</v>
      </c>
      <c r="C63" s="201" t="s">
        <v>127</v>
      </c>
      <c r="D63" s="82">
        <v>35.46</v>
      </c>
      <c r="E63" s="86" t="s">
        <v>22</v>
      </c>
      <c r="F63" s="86" t="s">
        <v>22</v>
      </c>
      <c r="G63" s="86" t="s">
        <v>22</v>
      </c>
      <c r="H63" s="86" t="s">
        <v>22</v>
      </c>
      <c r="I63" s="86" t="s">
        <v>22</v>
      </c>
      <c r="J63" s="86" t="s">
        <v>22</v>
      </c>
      <c r="K63" s="175">
        <f t="shared" ref="K63:K70" si="8">D63</f>
        <v>35.46</v>
      </c>
      <c r="L63" s="82">
        <v>0</v>
      </c>
      <c r="M63" s="175">
        <f t="shared" ref="M63:M70" si="9">D63</f>
        <v>35.46</v>
      </c>
      <c r="N63" s="161" t="s">
        <v>124</v>
      </c>
      <c r="O63" s="161" t="s">
        <v>124</v>
      </c>
      <c r="P63" s="161" t="s">
        <v>124</v>
      </c>
      <c r="Q63" s="161" t="s">
        <v>124</v>
      </c>
      <c r="R63" s="161" t="s">
        <v>124</v>
      </c>
      <c r="S63" s="161" t="s">
        <v>124</v>
      </c>
      <c r="T63" s="161" t="s">
        <v>124</v>
      </c>
    </row>
    <row r="64" spans="1:20" ht="72" x14ac:dyDescent="0.2">
      <c r="A64" s="206" t="s">
        <v>192</v>
      </c>
      <c r="B64" s="174" t="s">
        <v>382</v>
      </c>
      <c r="C64" s="207" t="s">
        <v>127</v>
      </c>
      <c r="D64" s="82">
        <v>83.31</v>
      </c>
      <c r="E64" s="86" t="s">
        <v>22</v>
      </c>
      <c r="F64" s="86" t="s">
        <v>22</v>
      </c>
      <c r="G64" s="86" t="s">
        <v>22</v>
      </c>
      <c r="H64" s="86" t="s">
        <v>22</v>
      </c>
      <c r="I64" s="86" t="s">
        <v>22</v>
      </c>
      <c r="J64" s="86" t="s">
        <v>22</v>
      </c>
      <c r="K64" s="175">
        <f t="shared" ref="K64" si="10">D64</f>
        <v>83.31</v>
      </c>
      <c r="L64" s="82">
        <v>0</v>
      </c>
      <c r="M64" s="175">
        <f t="shared" ref="M64" si="11">D64</f>
        <v>83.31</v>
      </c>
      <c r="N64" s="161" t="s">
        <v>124</v>
      </c>
      <c r="O64" s="161" t="s">
        <v>124</v>
      </c>
      <c r="P64" s="161" t="s">
        <v>124</v>
      </c>
      <c r="Q64" s="161" t="s">
        <v>124</v>
      </c>
      <c r="R64" s="161" t="s">
        <v>124</v>
      </c>
      <c r="S64" s="161" t="s">
        <v>124</v>
      </c>
      <c r="T64" s="161" t="s">
        <v>124</v>
      </c>
    </row>
    <row r="65" spans="1:20" ht="72" x14ac:dyDescent="0.2">
      <c r="A65" s="206" t="s">
        <v>193</v>
      </c>
      <c r="B65" s="174" t="s">
        <v>378</v>
      </c>
      <c r="C65" s="205" t="s">
        <v>127</v>
      </c>
      <c r="D65" s="82">
        <v>35.46</v>
      </c>
      <c r="E65" s="86" t="s">
        <v>22</v>
      </c>
      <c r="F65" s="86" t="s">
        <v>22</v>
      </c>
      <c r="G65" s="86" t="s">
        <v>22</v>
      </c>
      <c r="H65" s="86" t="s">
        <v>22</v>
      </c>
      <c r="I65" s="86" t="s">
        <v>22</v>
      </c>
      <c r="J65" s="86" t="s">
        <v>22</v>
      </c>
      <c r="K65" s="175">
        <f t="shared" ref="K65" si="12">D65</f>
        <v>35.46</v>
      </c>
      <c r="L65" s="82">
        <v>0</v>
      </c>
      <c r="M65" s="175">
        <f t="shared" ref="M65" si="13">D65</f>
        <v>35.46</v>
      </c>
      <c r="N65" s="161" t="s">
        <v>124</v>
      </c>
      <c r="O65" s="161" t="s">
        <v>124</v>
      </c>
      <c r="P65" s="161" t="s">
        <v>124</v>
      </c>
      <c r="Q65" s="161" t="s">
        <v>124</v>
      </c>
      <c r="R65" s="161" t="s">
        <v>124</v>
      </c>
      <c r="S65" s="161" t="s">
        <v>124</v>
      </c>
      <c r="T65" s="161" t="s">
        <v>124</v>
      </c>
    </row>
    <row r="66" spans="1:20" ht="72" x14ac:dyDescent="0.2">
      <c r="A66" s="206" t="s">
        <v>194</v>
      </c>
      <c r="B66" s="174" t="s">
        <v>268</v>
      </c>
      <c r="C66" s="207" t="s">
        <v>127</v>
      </c>
      <c r="D66" s="82">
        <v>34.229999999999997</v>
      </c>
      <c r="E66" s="86" t="s">
        <v>22</v>
      </c>
      <c r="F66" s="86" t="s">
        <v>22</v>
      </c>
      <c r="G66" s="86" t="s">
        <v>22</v>
      </c>
      <c r="H66" s="86" t="s">
        <v>22</v>
      </c>
      <c r="I66" s="86" t="s">
        <v>22</v>
      </c>
      <c r="J66" s="86" t="s">
        <v>22</v>
      </c>
      <c r="K66" s="175">
        <f>D66</f>
        <v>34.229999999999997</v>
      </c>
      <c r="L66" s="82">
        <v>0</v>
      </c>
      <c r="M66" s="175">
        <f>D66</f>
        <v>34.229999999999997</v>
      </c>
      <c r="N66" s="161" t="s">
        <v>124</v>
      </c>
      <c r="O66" s="161" t="s">
        <v>124</v>
      </c>
      <c r="P66" s="161" t="s">
        <v>124</v>
      </c>
      <c r="Q66" s="161" t="s">
        <v>124</v>
      </c>
      <c r="R66" s="161" t="s">
        <v>124</v>
      </c>
      <c r="S66" s="161" t="s">
        <v>124</v>
      </c>
      <c r="T66" s="161" t="s">
        <v>124</v>
      </c>
    </row>
    <row r="67" spans="1:20" ht="72" x14ac:dyDescent="0.2">
      <c r="A67" s="206" t="s">
        <v>195</v>
      </c>
      <c r="B67" s="174" t="s">
        <v>307</v>
      </c>
      <c r="C67" s="201" t="s">
        <v>127</v>
      </c>
      <c r="D67" s="82">
        <v>36.31</v>
      </c>
      <c r="E67" s="86" t="s">
        <v>22</v>
      </c>
      <c r="F67" s="86" t="s">
        <v>22</v>
      </c>
      <c r="G67" s="86" t="s">
        <v>22</v>
      </c>
      <c r="H67" s="86" t="s">
        <v>22</v>
      </c>
      <c r="I67" s="86" t="s">
        <v>22</v>
      </c>
      <c r="J67" s="86" t="s">
        <v>22</v>
      </c>
      <c r="K67" s="175">
        <f>D67</f>
        <v>36.31</v>
      </c>
      <c r="L67" s="82">
        <v>0</v>
      </c>
      <c r="M67" s="175">
        <f>D67</f>
        <v>36.31</v>
      </c>
      <c r="N67" s="161" t="s">
        <v>124</v>
      </c>
      <c r="O67" s="161" t="s">
        <v>124</v>
      </c>
      <c r="P67" s="161" t="s">
        <v>124</v>
      </c>
      <c r="Q67" s="161" t="s">
        <v>124</v>
      </c>
      <c r="R67" s="161" t="s">
        <v>124</v>
      </c>
      <c r="S67" s="161" t="s">
        <v>124</v>
      </c>
      <c r="T67" s="161" t="s">
        <v>124</v>
      </c>
    </row>
    <row r="68" spans="1:20" ht="72" x14ac:dyDescent="0.2">
      <c r="A68" s="206" t="s">
        <v>196</v>
      </c>
      <c r="B68" s="174" t="s">
        <v>379</v>
      </c>
      <c r="C68" s="207" t="s">
        <v>127</v>
      </c>
      <c r="D68" s="82">
        <v>35.46</v>
      </c>
      <c r="E68" s="86" t="s">
        <v>22</v>
      </c>
      <c r="F68" s="86" t="s">
        <v>22</v>
      </c>
      <c r="G68" s="86" t="s">
        <v>22</v>
      </c>
      <c r="H68" s="86" t="s">
        <v>22</v>
      </c>
      <c r="I68" s="86" t="s">
        <v>22</v>
      </c>
      <c r="J68" s="86" t="s">
        <v>22</v>
      </c>
      <c r="K68" s="175">
        <f>D68</f>
        <v>35.46</v>
      </c>
      <c r="L68" s="82">
        <v>0</v>
      </c>
      <c r="M68" s="175">
        <f>D68</f>
        <v>35.46</v>
      </c>
      <c r="N68" s="161" t="s">
        <v>124</v>
      </c>
      <c r="O68" s="161" t="s">
        <v>124</v>
      </c>
      <c r="P68" s="161" t="s">
        <v>124</v>
      </c>
      <c r="Q68" s="161" t="s">
        <v>124</v>
      </c>
      <c r="R68" s="161" t="s">
        <v>124</v>
      </c>
      <c r="S68" s="161" t="s">
        <v>124</v>
      </c>
      <c r="T68" s="161" t="s">
        <v>124</v>
      </c>
    </row>
    <row r="69" spans="1:20" ht="72" x14ac:dyDescent="0.2">
      <c r="A69" s="206" t="s">
        <v>197</v>
      </c>
      <c r="B69" s="174" t="s">
        <v>377</v>
      </c>
      <c r="C69" s="207" t="s">
        <v>127</v>
      </c>
      <c r="D69" s="82">
        <v>35.46</v>
      </c>
      <c r="E69" s="86" t="s">
        <v>22</v>
      </c>
      <c r="F69" s="86" t="s">
        <v>22</v>
      </c>
      <c r="G69" s="86" t="s">
        <v>22</v>
      </c>
      <c r="H69" s="86" t="s">
        <v>22</v>
      </c>
      <c r="I69" s="86" t="s">
        <v>22</v>
      </c>
      <c r="J69" s="86" t="s">
        <v>22</v>
      </c>
      <c r="K69" s="175">
        <f>D69</f>
        <v>35.46</v>
      </c>
      <c r="L69" s="82">
        <v>0</v>
      </c>
      <c r="M69" s="175">
        <f>D69</f>
        <v>35.46</v>
      </c>
      <c r="N69" s="161" t="s">
        <v>124</v>
      </c>
      <c r="O69" s="161" t="s">
        <v>124</v>
      </c>
      <c r="P69" s="161" t="s">
        <v>124</v>
      </c>
      <c r="Q69" s="161" t="s">
        <v>124</v>
      </c>
      <c r="R69" s="161" t="s">
        <v>124</v>
      </c>
      <c r="S69" s="161" t="s">
        <v>124</v>
      </c>
      <c r="T69" s="161" t="s">
        <v>124</v>
      </c>
    </row>
    <row r="70" spans="1:20" ht="72" x14ac:dyDescent="0.2">
      <c r="A70" s="206" t="s">
        <v>205</v>
      </c>
      <c r="B70" s="174" t="s">
        <v>335</v>
      </c>
      <c r="C70" s="201" t="s">
        <v>127</v>
      </c>
      <c r="D70" s="82">
        <v>33.86</v>
      </c>
      <c r="E70" s="86" t="s">
        <v>22</v>
      </c>
      <c r="F70" s="86" t="s">
        <v>22</v>
      </c>
      <c r="G70" s="86" t="s">
        <v>22</v>
      </c>
      <c r="H70" s="86" t="s">
        <v>22</v>
      </c>
      <c r="I70" s="86" t="s">
        <v>22</v>
      </c>
      <c r="J70" s="86" t="s">
        <v>22</v>
      </c>
      <c r="K70" s="175">
        <f t="shared" si="8"/>
        <v>33.86</v>
      </c>
      <c r="L70" s="82">
        <v>0</v>
      </c>
      <c r="M70" s="175">
        <f t="shared" si="9"/>
        <v>33.86</v>
      </c>
      <c r="N70" s="161" t="s">
        <v>124</v>
      </c>
      <c r="O70" s="161" t="s">
        <v>124</v>
      </c>
      <c r="P70" s="161" t="s">
        <v>124</v>
      </c>
      <c r="Q70" s="161" t="s">
        <v>124</v>
      </c>
      <c r="R70" s="161" t="s">
        <v>124</v>
      </c>
      <c r="S70" s="161" t="s">
        <v>124</v>
      </c>
      <c r="T70" s="161" t="s">
        <v>124</v>
      </c>
    </row>
    <row r="71" spans="1:20" ht="72" x14ac:dyDescent="0.2">
      <c r="A71" s="206" t="s">
        <v>206</v>
      </c>
      <c r="B71" s="174" t="s">
        <v>266</v>
      </c>
      <c r="C71" s="207" t="s">
        <v>127</v>
      </c>
      <c r="D71" s="82">
        <v>35.630000000000003</v>
      </c>
      <c r="E71" s="86" t="s">
        <v>22</v>
      </c>
      <c r="F71" s="86" t="s">
        <v>22</v>
      </c>
      <c r="G71" s="86" t="s">
        <v>22</v>
      </c>
      <c r="H71" s="86" t="s">
        <v>22</v>
      </c>
      <c r="I71" s="86" t="s">
        <v>22</v>
      </c>
      <c r="J71" s="86" t="s">
        <v>22</v>
      </c>
      <c r="K71" s="175">
        <f t="shared" ref="K71:K79" si="14">D71</f>
        <v>35.630000000000003</v>
      </c>
      <c r="L71" s="82">
        <v>0</v>
      </c>
      <c r="M71" s="175">
        <f t="shared" ref="M71:M79" si="15">D71</f>
        <v>35.630000000000003</v>
      </c>
      <c r="N71" s="161" t="s">
        <v>124</v>
      </c>
      <c r="O71" s="161" t="s">
        <v>124</v>
      </c>
      <c r="P71" s="161" t="s">
        <v>124</v>
      </c>
      <c r="Q71" s="161" t="s">
        <v>124</v>
      </c>
      <c r="R71" s="161" t="s">
        <v>124</v>
      </c>
      <c r="S71" s="161" t="s">
        <v>124</v>
      </c>
      <c r="T71" s="161" t="s">
        <v>124</v>
      </c>
    </row>
    <row r="72" spans="1:20" ht="72" x14ac:dyDescent="0.2">
      <c r="A72" s="206" t="s">
        <v>207</v>
      </c>
      <c r="B72" s="174" t="s">
        <v>264</v>
      </c>
      <c r="C72" s="207" t="s">
        <v>127</v>
      </c>
      <c r="D72" s="82">
        <v>32.659999999999997</v>
      </c>
      <c r="E72" s="86" t="s">
        <v>22</v>
      </c>
      <c r="F72" s="86" t="s">
        <v>22</v>
      </c>
      <c r="G72" s="86" t="s">
        <v>22</v>
      </c>
      <c r="H72" s="86" t="s">
        <v>22</v>
      </c>
      <c r="I72" s="86" t="s">
        <v>22</v>
      </c>
      <c r="J72" s="86" t="s">
        <v>22</v>
      </c>
      <c r="K72" s="175">
        <f t="shared" si="14"/>
        <v>32.659999999999997</v>
      </c>
      <c r="L72" s="82">
        <v>0</v>
      </c>
      <c r="M72" s="175">
        <f t="shared" si="15"/>
        <v>32.659999999999997</v>
      </c>
      <c r="N72" s="161" t="s">
        <v>124</v>
      </c>
      <c r="O72" s="161" t="s">
        <v>124</v>
      </c>
      <c r="P72" s="161" t="s">
        <v>124</v>
      </c>
      <c r="Q72" s="161" t="s">
        <v>124</v>
      </c>
      <c r="R72" s="161" t="s">
        <v>124</v>
      </c>
      <c r="S72" s="161" t="s">
        <v>124</v>
      </c>
      <c r="T72" s="161" t="s">
        <v>124</v>
      </c>
    </row>
    <row r="73" spans="1:20" ht="72" x14ac:dyDescent="0.2">
      <c r="A73" s="206" t="s">
        <v>209</v>
      </c>
      <c r="B73" s="174" t="s">
        <v>391</v>
      </c>
      <c r="C73" s="205" t="s">
        <v>127</v>
      </c>
      <c r="D73" s="82">
        <v>48.65</v>
      </c>
      <c r="E73" s="86" t="s">
        <v>22</v>
      </c>
      <c r="F73" s="86" t="s">
        <v>22</v>
      </c>
      <c r="G73" s="86" t="s">
        <v>22</v>
      </c>
      <c r="H73" s="86" t="s">
        <v>22</v>
      </c>
      <c r="I73" s="86" t="s">
        <v>22</v>
      </c>
      <c r="J73" s="86" t="s">
        <v>22</v>
      </c>
      <c r="K73" s="175">
        <f t="shared" si="14"/>
        <v>48.65</v>
      </c>
      <c r="L73" s="82">
        <v>0</v>
      </c>
      <c r="M73" s="175">
        <f t="shared" si="15"/>
        <v>48.65</v>
      </c>
      <c r="N73" s="161" t="s">
        <v>124</v>
      </c>
      <c r="O73" s="161" t="s">
        <v>124</v>
      </c>
      <c r="P73" s="161" t="s">
        <v>124</v>
      </c>
      <c r="Q73" s="161" t="s">
        <v>124</v>
      </c>
      <c r="R73" s="161" t="s">
        <v>124</v>
      </c>
      <c r="S73" s="161" t="s">
        <v>124</v>
      </c>
      <c r="T73" s="161" t="s">
        <v>124</v>
      </c>
    </row>
    <row r="74" spans="1:20" ht="72" x14ac:dyDescent="0.2">
      <c r="A74" s="206" t="s">
        <v>210</v>
      </c>
      <c r="B74" s="174" t="s">
        <v>306</v>
      </c>
      <c r="C74" s="201" t="s">
        <v>127</v>
      </c>
      <c r="D74" s="82">
        <v>35.450000000000003</v>
      </c>
      <c r="E74" s="86" t="s">
        <v>22</v>
      </c>
      <c r="F74" s="86" t="s">
        <v>22</v>
      </c>
      <c r="G74" s="86" t="s">
        <v>22</v>
      </c>
      <c r="H74" s="86" t="s">
        <v>22</v>
      </c>
      <c r="I74" s="86" t="s">
        <v>22</v>
      </c>
      <c r="J74" s="86" t="s">
        <v>22</v>
      </c>
      <c r="K74" s="175">
        <f t="shared" si="14"/>
        <v>35.450000000000003</v>
      </c>
      <c r="L74" s="82">
        <v>0</v>
      </c>
      <c r="M74" s="175">
        <f t="shared" si="15"/>
        <v>35.450000000000003</v>
      </c>
      <c r="N74" s="161" t="s">
        <v>124</v>
      </c>
      <c r="O74" s="161" t="s">
        <v>124</v>
      </c>
      <c r="P74" s="161" t="s">
        <v>124</v>
      </c>
      <c r="Q74" s="161" t="s">
        <v>124</v>
      </c>
      <c r="R74" s="161" t="s">
        <v>124</v>
      </c>
      <c r="S74" s="161" t="s">
        <v>124</v>
      </c>
      <c r="T74" s="161" t="s">
        <v>124</v>
      </c>
    </row>
    <row r="75" spans="1:20" ht="72" x14ac:dyDescent="0.2">
      <c r="A75" s="206" t="s">
        <v>211</v>
      </c>
      <c r="B75" s="174" t="s">
        <v>305</v>
      </c>
      <c r="C75" s="201" t="s">
        <v>127</v>
      </c>
      <c r="D75" s="82">
        <v>37.840000000000003</v>
      </c>
      <c r="E75" s="86" t="s">
        <v>22</v>
      </c>
      <c r="F75" s="86" t="s">
        <v>22</v>
      </c>
      <c r="G75" s="86" t="s">
        <v>22</v>
      </c>
      <c r="H75" s="86" t="s">
        <v>22</v>
      </c>
      <c r="I75" s="86" t="s">
        <v>22</v>
      </c>
      <c r="J75" s="86" t="s">
        <v>22</v>
      </c>
      <c r="K75" s="175">
        <f t="shared" si="14"/>
        <v>37.840000000000003</v>
      </c>
      <c r="L75" s="82">
        <v>0</v>
      </c>
      <c r="M75" s="175">
        <f t="shared" si="15"/>
        <v>37.840000000000003</v>
      </c>
      <c r="N75" s="161" t="s">
        <v>124</v>
      </c>
      <c r="O75" s="161" t="s">
        <v>124</v>
      </c>
      <c r="P75" s="161" t="s">
        <v>124</v>
      </c>
      <c r="Q75" s="161" t="s">
        <v>124</v>
      </c>
      <c r="R75" s="161" t="s">
        <v>124</v>
      </c>
      <c r="S75" s="161" t="s">
        <v>124</v>
      </c>
      <c r="T75" s="161" t="s">
        <v>124</v>
      </c>
    </row>
    <row r="76" spans="1:20" ht="72" x14ac:dyDescent="0.2">
      <c r="A76" s="206" t="s">
        <v>212</v>
      </c>
      <c r="B76" s="174" t="s">
        <v>299</v>
      </c>
      <c r="C76" s="201" t="s">
        <v>127</v>
      </c>
      <c r="D76" s="82">
        <v>37.380000000000003</v>
      </c>
      <c r="E76" s="86" t="s">
        <v>22</v>
      </c>
      <c r="F76" s="86" t="s">
        <v>22</v>
      </c>
      <c r="G76" s="86" t="s">
        <v>22</v>
      </c>
      <c r="H76" s="86" t="s">
        <v>22</v>
      </c>
      <c r="I76" s="86" t="s">
        <v>22</v>
      </c>
      <c r="J76" s="86" t="s">
        <v>22</v>
      </c>
      <c r="K76" s="175">
        <f t="shared" si="14"/>
        <v>37.380000000000003</v>
      </c>
      <c r="L76" s="82">
        <v>0</v>
      </c>
      <c r="M76" s="175">
        <f t="shared" si="15"/>
        <v>37.380000000000003</v>
      </c>
      <c r="N76" s="161" t="s">
        <v>124</v>
      </c>
      <c r="O76" s="161" t="s">
        <v>124</v>
      </c>
      <c r="P76" s="161" t="s">
        <v>124</v>
      </c>
      <c r="Q76" s="161" t="s">
        <v>124</v>
      </c>
      <c r="R76" s="161" t="s">
        <v>124</v>
      </c>
      <c r="S76" s="161" t="s">
        <v>124</v>
      </c>
      <c r="T76" s="161" t="s">
        <v>124</v>
      </c>
    </row>
    <row r="77" spans="1:20" ht="72" x14ac:dyDescent="0.2">
      <c r="A77" s="206" t="s">
        <v>213</v>
      </c>
      <c r="B77" s="174" t="s">
        <v>304</v>
      </c>
      <c r="C77" s="201" t="s">
        <v>127</v>
      </c>
      <c r="D77" s="82">
        <v>36.31</v>
      </c>
      <c r="E77" s="86" t="s">
        <v>22</v>
      </c>
      <c r="F77" s="86" t="s">
        <v>22</v>
      </c>
      <c r="G77" s="86" t="s">
        <v>22</v>
      </c>
      <c r="H77" s="86" t="s">
        <v>22</v>
      </c>
      <c r="I77" s="86" t="s">
        <v>22</v>
      </c>
      <c r="J77" s="86" t="s">
        <v>22</v>
      </c>
      <c r="K77" s="175">
        <f t="shared" si="14"/>
        <v>36.31</v>
      </c>
      <c r="L77" s="82">
        <v>0</v>
      </c>
      <c r="M77" s="175">
        <f t="shared" si="15"/>
        <v>36.31</v>
      </c>
      <c r="N77" s="161" t="s">
        <v>124</v>
      </c>
      <c r="O77" s="161" t="s">
        <v>124</v>
      </c>
      <c r="P77" s="161" t="s">
        <v>124</v>
      </c>
      <c r="Q77" s="161" t="s">
        <v>124</v>
      </c>
      <c r="R77" s="161" t="s">
        <v>124</v>
      </c>
      <c r="S77" s="161" t="s">
        <v>124</v>
      </c>
      <c r="T77" s="161" t="s">
        <v>124</v>
      </c>
    </row>
    <row r="78" spans="1:20" ht="72" x14ac:dyDescent="0.2">
      <c r="A78" s="206" t="s">
        <v>214</v>
      </c>
      <c r="B78" s="174" t="s">
        <v>303</v>
      </c>
      <c r="C78" s="201" t="s">
        <v>127</v>
      </c>
      <c r="D78" s="82">
        <v>35.869999999999997</v>
      </c>
      <c r="E78" s="86" t="s">
        <v>22</v>
      </c>
      <c r="F78" s="86" t="s">
        <v>22</v>
      </c>
      <c r="G78" s="86" t="s">
        <v>22</v>
      </c>
      <c r="H78" s="86" t="s">
        <v>22</v>
      </c>
      <c r="I78" s="86" t="s">
        <v>22</v>
      </c>
      <c r="J78" s="86" t="s">
        <v>22</v>
      </c>
      <c r="K78" s="175">
        <f t="shared" si="14"/>
        <v>35.869999999999997</v>
      </c>
      <c r="L78" s="82">
        <v>0</v>
      </c>
      <c r="M78" s="175">
        <f t="shared" si="15"/>
        <v>35.869999999999997</v>
      </c>
      <c r="N78" s="161" t="s">
        <v>124</v>
      </c>
      <c r="O78" s="161" t="s">
        <v>124</v>
      </c>
      <c r="P78" s="161" t="s">
        <v>124</v>
      </c>
      <c r="Q78" s="161" t="s">
        <v>124</v>
      </c>
      <c r="R78" s="161" t="s">
        <v>124</v>
      </c>
      <c r="S78" s="161" t="s">
        <v>124</v>
      </c>
      <c r="T78" s="161" t="s">
        <v>124</v>
      </c>
    </row>
    <row r="79" spans="1:20" ht="72" x14ac:dyDescent="0.2">
      <c r="A79" s="206" t="s">
        <v>215</v>
      </c>
      <c r="B79" s="174" t="s">
        <v>390</v>
      </c>
      <c r="C79" s="205" t="s">
        <v>127</v>
      </c>
      <c r="D79" s="82">
        <v>35.46</v>
      </c>
      <c r="E79" s="86" t="s">
        <v>22</v>
      </c>
      <c r="F79" s="86" t="s">
        <v>22</v>
      </c>
      <c r="G79" s="86" t="s">
        <v>22</v>
      </c>
      <c r="H79" s="86" t="s">
        <v>22</v>
      </c>
      <c r="I79" s="86" t="s">
        <v>22</v>
      </c>
      <c r="J79" s="86" t="s">
        <v>22</v>
      </c>
      <c r="K79" s="175">
        <f t="shared" si="14"/>
        <v>35.46</v>
      </c>
      <c r="L79" s="82">
        <v>0</v>
      </c>
      <c r="M79" s="175">
        <f t="shared" si="15"/>
        <v>35.46</v>
      </c>
      <c r="N79" s="161" t="s">
        <v>124</v>
      </c>
      <c r="O79" s="161" t="s">
        <v>124</v>
      </c>
      <c r="P79" s="161" t="s">
        <v>124</v>
      </c>
      <c r="Q79" s="161" t="s">
        <v>124</v>
      </c>
      <c r="R79" s="161" t="s">
        <v>124</v>
      </c>
      <c r="S79" s="161" t="s">
        <v>124</v>
      </c>
      <c r="T79" s="161" t="s">
        <v>124</v>
      </c>
    </row>
    <row r="80" spans="1:20" ht="84" x14ac:dyDescent="0.2">
      <c r="A80" s="206" t="s">
        <v>219</v>
      </c>
      <c r="B80" s="174" t="s">
        <v>317</v>
      </c>
      <c r="C80" s="201" t="s">
        <v>127</v>
      </c>
      <c r="D80" s="82">
        <v>35.46</v>
      </c>
      <c r="E80" s="86" t="s">
        <v>22</v>
      </c>
      <c r="F80" s="86" t="s">
        <v>22</v>
      </c>
      <c r="G80" s="86" t="s">
        <v>22</v>
      </c>
      <c r="H80" s="86" t="s">
        <v>22</v>
      </c>
      <c r="I80" s="86" t="s">
        <v>22</v>
      </c>
      <c r="J80" s="86" t="s">
        <v>22</v>
      </c>
      <c r="K80" s="175">
        <f t="shared" ref="K80:K83" si="16">D80</f>
        <v>35.46</v>
      </c>
      <c r="L80" s="82">
        <v>0</v>
      </c>
      <c r="M80" s="175">
        <f t="shared" ref="M80:M83" si="17">D80</f>
        <v>35.46</v>
      </c>
      <c r="N80" s="161" t="s">
        <v>124</v>
      </c>
      <c r="O80" s="161" t="s">
        <v>124</v>
      </c>
      <c r="P80" s="161" t="s">
        <v>124</v>
      </c>
      <c r="Q80" s="161" t="s">
        <v>124</v>
      </c>
      <c r="R80" s="161" t="s">
        <v>124</v>
      </c>
      <c r="S80" s="161" t="s">
        <v>124</v>
      </c>
      <c r="T80" s="161" t="s">
        <v>124</v>
      </c>
    </row>
    <row r="81" spans="1:20" ht="84" x14ac:dyDescent="0.2">
      <c r="A81" s="206" t="s">
        <v>221</v>
      </c>
      <c r="B81" s="174" t="s">
        <v>387</v>
      </c>
      <c r="C81" s="205" t="s">
        <v>127</v>
      </c>
      <c r="D81" s="82">
        <v>33.86</v>
      </c>
      <c r="E81" s="86" t="s">
        <v>22</v>
      </c>
      <c r="F81" s="86" t="s">
        <v>22</v>
      </c>
      <c r="G81" s="86" t="s">
        <v>22</v>
      </c>
      <c r="H81" s="86" t="s">
        <v>22</v>
      </c>
      <c r="I81" s="86" t="s">
        <v>22</v>
      </c>
      <c r="J81" s="86" t="s">
        <v>22</v>
      </c>
      <c r="K81" s="175">
        <f t="shared" si="16"/>
        <v>33.86</v>
      </c>
      <c r="L81" s="82">
        <v>0</v>
      </c>
      <c r="M81" s="175">
        <f t="shared" si="17"/>
        <v>33.86</v>
      </c>
      <c r="N81" s="161" t="s">
        <v>124</v>
      </c>
      <c r="O81" s="161" t="s">
        <v>124</v>
      </c>
      <c r="P81" s="161" t="s">
        <v>124</v>
      </c>
      <c r="Q81" s="161" t="s">
        <v>124</v>
      </c>
      <c r="R81" s="161" t="s">
        <v>124</v>
      </c>
      <c r="S81" s="161" t="s">
        <v>124</v>
      </c>
      <c r="T81" s="161" t="s">
        <v>124</v>
      </c>
    </row>
    <row r="82" spans="1:20" ht="84" x14ac:dyDescent="0.2">
      <c r="A82" s="206" t="s">
        <v>223</v>
      </c>
      <c r="B82" s="174" t="s">
        <v>386</v>
      </c>
      <c r="C82" s="205" t="s">
        <v>127</v>
      </c>
      <c r="D82" s="82">
        <v>33.86</v>
      </c>
      <c r="E82" s="86" t="s">
        <v>22</v>
      </c>
      <c r="F82" s="86" t="s">
        <v>22</v>
      </c>
      <c r="G82" s="86" t="s">
        <v>22</v>
      </c>
      <c r="H82" s="86" t="s">
        <v>22</v>
      </c>
      <c r="I82" s="86" t="s">
        <v>22</v>
      </c>
      <c r="J82" s="86" t="s">
        <v>22</v>
      </c>
      <c r="K82" s="175">
        <f t="shared" si="16"/>
        <v>33.86</v>
      </c>
      <c r="L82" s="82">
        <v>0</v>
      </c>
      <c r="M82" s="175">
        <f t="shared" si="17"/>
        <v>33.86</v>
      </c>
      <c r="N82" s="161" t="s">
        <v>124</v>
      </c>
      <c r="O82" s="161" t="s">
        <v>124</v>
      </c>
      <c r="P82" s="161" t="s">
        <v>124</v>
      </c>
      <c r="Q82" s="161" t="s">
        <v>124</v>
      </c>
      <c r="R82" s="161" t="s">
        <v>124</v>
      </c>
      <c r="S82" s="161" t="s">
        <v>124</v>
      </c>
      <c r="T82" s="161" t="s">
        <v>124</v>
      </c>
    </row>
    <row r="83" spans="1:20" ht="84" x14ac:dyDescent="0.2">
      <c r="A83" s="206" t="s">
        <v>225</v>
      </c>
      <c r="B83" s="174" t="s">
        <v>385</v>
      </c>
      <c r="C83" s="205" t="s">
        <v>127</v>
      </c>
      <c r="D83" s="82">
        <v>33.86</v>
      </c>
      <c r="E83" s="86" t="s">
        <v>22</v>
      </c>
      <c r="F83" s="86" t="s">
        <v>22</v>
      </c>
      <c r="G83" s="86" t="s">
        <v>22</v>
      </c>
      <c r="H83" s="86" t="s">
        <v>22</v>
      </c>
      <c r="I83" s="86" t="s">
        <v>22</v>
      </c>
      <c r="J83" s="86" t="s">
        <v>22</v>
      </c>
      <c r="K83" s="175">
        <f t="shared" si="16"/>
        <v>33.86</v>
      </c>
      <c r="L83" s="82">
        <v>0</v>
      </c>
      <c r="M83" s="175">
        <f t="shared" si="17"/>
        <v>33.86</v>
      </c>
      <c r="N83" s="161" t="s">
        <v>124</v>
      </c>
      <c r="O83" s="161" t="s">
        <v>124</v>
      </c>
      <c r="P83" s="161" t="s">
        <v>124</v>
      </c>
      <c r="Q83" s="161" t="s">
        <v>124</v>
      </c>
      <c r="R83" s="161" t="s">
        <v>124</v>
      </c>
      <c r="S83" s="161" t="s">
        <v>124</v>
      </c>
      <c r="T83" s="161" t="s">
        <v>124</v>
      </c>
    </row>
    <row r="84" spans="1:20" ht="84" x14ac:dyDescent="0.2">
      <c r="A84" s="206" t="s">
        <v>226</v>
      </c>
      <c r="B84" s="174" t="s">
        <v>315</v>
      </c>
      <c r="C84" s="201" t="s">
        <v>127</v>
      </c>
      <c r="D84" s="82">
        <v>35.46</v>
      </c>
      <c r="E84" s="86" t="s">
        <v>22</v>
      </c>
      <c r="F84" s="86" t="s">
        <v>22</v>
      </c>
      <c r="G84" s="86" t="s">
        <v>22</v>
      </c>
      <c r="H84" s="86" t="s">
        <v>22</v>
      </c>
      <c r="I84" s="86" t="s">
        <v>22</v>
      </c>
      <c r="J84" s="86" t="s">
        <v>22</v>
      </c>
      <c r="K84" s="175">
        <f t="shared" ref="K84" si="18">D84</f>
        <v>35.46</v>
      </c>
      <c r="L84" s="82">
        <v>0</v>
      </c>
      <c r="M84" s="175">
        <f t="shared" ref="M84" si="19">D84</f>
        <v>35.46</v>
      </c>
      <c r="N84" s="161" t="s">
        <v>124</v>
      </c>
      <c r="O84" s="161" t="s">
        <v>124</v>
      </c>
      <c r="P84" s="161" t="s">
        <v>124</v>
      </c>
      <c r="Q84" s="161" t="s">
        <v>124</v>
      </c>
      <c r="R84" s="161" t="s">
        <v>124</v>
      </c>
      <c r="S84" s="161" t="s">
        <v>124</v>
      </c>
      <c r="T84" s="161" t="s">
        <v>124</v>
      </c>
    </row>
    <row r="85" spans="1:20" ht="84" x14ac:dyDescent="0.2">
      <c r="A85" s="206" t="s">
        <v>227</v>
      </c>
      <c r="B85" s="174" t="s">
        <v>255</v>
      </c>
      <c r="C85" s="201" t="s">
        <v>127</v>
      </c>
      <c r="D85" s="82">
        <v>36.29</v>
      </c>
      <c r="E85" s="86" t="s">
        <v>22</v>
      </c>
      <c r="F85" s="86" t="s">
        <v>22</v>
      </c>
      <c r="G85" s="86" t="s">
        <v>22</v>
      </c>
      <c r="H85" s="86" t="s">
        <v>22</v>
      </c>
      <c r="I85" s="86" t="s">
        <v>22</v>
      </c>
      <c r="J85" s="86" t="s">
        <v>22</v>
      </c>
      <c r="K85" s="175">
        <f t="shared" ref="K85:K95" si="20">D85</f>
        <v>36.29</v>
      </c>
      <c r="L85" s="82">
        <v>0</v>
      </c>
      <c r="M85" s="175">
        <f t="shared" ref="M85:M95" si="21">D85</f>
        <v>36.29</v>
      </c>
      <c r="N85" s="161" t="s">
        <v>124</v>
      </c>
      <c r="O85" s="161" t="s">
        <v>124</v>
      </c>
      <c r="P85" s="161" t="s">
        <v>124</v>
      </c>
      <c r="Q85" s="161" t="s">
        <v>124</v>
      </c>
      <c r="R85" s="161" t="s">
        <v>124</v>
      </c>
      <c r="S85" s="161" t="s">
        <v>124</v>
      </c>
      <c r="T85" s="161" t="s">
        <v>124</v>
      </c>
    </row>
    <row r="86" spans="1:20" ht="84" x14ac:dyDescent="0.2">
      <c r="A86" s="206" t="s">
        <v>228</v>
      </c>
      <c r="B86" s="174" t="s">
        <v>244</v>
      </c>
      <c r="C86" s="201" t="s">
        <v>127</v>
      </c>
      <c r="D86" s="82">
        <v>35.96</v>
      </c>
      <c r="E86" s="86" t="s">
        <v>22</v>
      </c>
      <c r="F86" s="86" t="s">
        <v>22</v>
      </c>
      <c r="G86" s="86" t="s">
        <v>22</v>
      </c>
      <c r="H86" s="86" t="s">
        <v>22</v>
      </c>
      <c r="I86" s="86" t="s">
        <v>22</v>
      </c>
      <c r="J86" s="86" t="s">
        <v>22</v>
      </c>
      <c r="K86" s="175">
        <f t="shared" si="20"/>
        <v>35.96</v>
      </c>
      <c r="L86" s="82">
        <v>0</v>
      </c>
      <c r="M86" s="175">
        <f t="shared" si="21"/>
        <v>35.96</v>
      </c>
      <c r="N86" s="161" t="s">
        <v>124</v>
      </c>
      <c r="O86" s="161" t="s">
        <v>124</v>
      </c>
      <c r="P86" s="161" t="s">
        <v>124</v>
      </c>
      <c r="Q86" s="161" t="s">
        <v>124</v>
      </c>
      <c r="R86" s="161" t="s">
        <v>124</v>
      </c>
      <c r="S86" s="161" t="s">
        <v>124</v>
      </c>
      <c r="T86" s="161" t="s">
        <v>124</v>
      </c>
    </row>
    <row r="87" spans="1:20" ht="84" x14ac:dyDescent="0.2">
      <c r="A87" s="206" t="s">
        <v>230</v>
      </c>
      <c r="B87" s="174" t="s">
        <v>316</v>
      </c>
      <c r="C87" s="201" t="s">
        <v>127</v>
      </c>
      <c r="D87" s="82">
        <v>35.46</v>
      </c>
      <c r="E87" s="86" t="s">
        <v>22</v>
      </c>
      <c r="F87" s="86" t="s">
        <v>22</v>
      </c>
      <c r="G87" s="86" t="s">
        <v>22</v>
      </c>
      <c r="H87" s="86" t="s">
        <v>22</v>
      </c>
      <c r="I87" s="86" t="s">
        <v>22</v>
      </c>
      <c r="J87" s="86" t="s">
        <v>22</v>
      </c>
      <c r="K87" s="175">
        <f t="shared" si="20"/>
        <v>35.46</v>
      </c>
      <c r="L87" s="82">
        <v>0</v>
      </c>
      <c r="M87" s="175">
        <f t="shared" si="21"/>
        <v>35.46</v>
      </c>
      <c r="N87" s="161" t="s">
        <v>124</v>
      </c>
      <c r="O87" s="161" t="s">
        <v>124</v>
      </c>
      <c r="P87" s="161" t="s">
        <v>124</v>
      </c>
      <c r="Q87" s="161" t="s">
        <v>124</v>
      </c>
      <c r="R87" s="161" t="s">
        <v>124</v>
      </c>
      <c r="S87" s="161" t="s">
        <v>124</v>
      </c>
      <c r="T87" s="161" t="s">
        <v>124</v>
      </c>
    </row>
    <row r="88" spans="1:20" ht="84" x14ac:dyDescent="0.2">
      <c r="A88" s="206" t="s">
        <v>231</v>
      </c>
      <c r="B88" s="174" t="s">
        <v>383</v>
      </c>
      <c r="C88" s="205" t="s">
        <v>127</v>
      </c>
      <c r="D88" s="82">
        <v>66.989999999999995</v>
      </c>
      <c r="E88" s="86" t="s">
        <v>22</v>
      </c>
      <c r="F88" s="86" t="s">
        <v>22</v>
      </c>
      <c r="G88" s="86" t="s">
        <v>22</v>
      </c>
      <c r="H88" s="86" t="s">
        <v>22</v>
      </c>
      <c r="I88" s="86" t="s">
        <v>22</v>
      </c>
      <c r="J88" s="86" t="s">
        <v>22</v>
      </c>
      <c r="K88" s="175">
        <f t="shared" si="20"/>
        <v>66.989999999999995</v>
      </c>
      <c r="L88" s="82">
        <v>0</v>
      </c>
      <c r="M88" s="175">
        <f t="shared" si="21"/>
        <v>66.989999999999995</v>
      </c>
      <c r="N88" s="161" t="s">
        <v>124</v>
      </c>
      <c r="O88" s="161" t="s">
        <v>124</v>
      </c>
      <c r="P88" s="161" t="s">
        <v>124</v>
      </c>
      <c r="Q88" s="161" t="s">
        <v>124</v>
      </c>
      <c r="R88" s="161" t="s">
        <v>124</v>
      </c>
      <c r="S88" s="161" t="s">
        <v>124</v>
      </c>
      <c r="T88" s="161" t="s">
        <v>124</v>
      </c>
    </row>
    <row r="89" spans="1:20" ht="84" x14ac:dyDescent="0.2">
      <c r="A89" s="206" t="s">
        <v>232</v>
      </c>
      <c r="B89" s="174" t="s">
        <v>318</v>
      </c>
      <c r="C89" s="201" t="s">
        <v>127</v>
      </c>
      <c r="D89" s="82">
        <v>33.86</v>
      </c>
      <c r="E89" s="86" t="s">
        <v>22</v>
      </c>
      <c r="F89" s="86" t="s">
        <v>22</v>
      </c>
      <c r="G89" s="86" t="s">
        <v>22</v>
      </c>
      <c r="H89" s="86" t="s">
        <v>22</v>
      </c>
      <c r="I89" s="86" t="s">
        <v>22</v>
      </c>
      <c r="J89" s="86" t="s">
        <v>22</v>
      </c>
      <c r="K89" s="175">
        <f t="shared" si="20"/>
        <v>33.86</v>
      </c>
      <c r="L89" s="82">
        <v>0</v>
      </c>
      <c r="M89" s="175">
        <f t="shared" si="21"/>
        <v>33.86</v>
      </c>
      <c r="N89" s="161" t="s">
        <v>124</v>
      </c>
      <c r="O89" s="161" t="s">
        <v>124</v>
      </c>
      <c r="P89" s="161" t="s">
        <v>124</v>
      </c>
      <c r="Q89" s="161" t="s">
        <v>124</v>
      </c>
      <c r="R89" s="161" t="s">
        <v>124</v>
      </c>
      <c r="S89" s="161" t="s">
        <v>124</v>
      </c>
      <c r="T89" s="161" t="s">
        <v>124</v>
      </c>
    </row>
    <row r="90" spans="1:20" ht="84" x14ac:dyDescent="0.2">
      <c r="A90" s="206" t="s">
        <v>233</v>
      </c>
      <c r="B90" s="174" t="s">
        <v>242</v>
      </c>
      <c r="C90" s="201" t="s">
        <v>127</v>
      </c>
      <c r="D90" s="82">
        <v>36.119999999999997</v>
      </c>
      <c r="E90" s="86" t="s">
        <v>22</v>
      </c>
      <c r="F90" s="86" t="s">
        <v>22</v>
      </c>
      <c r="G90" s="86" t="s">
        <v>22</v>
      </c>
      <c r="H90" s="86" t="s">
        <v>22</v>
      </c>
      <c r="I90" s="86" t="s">
        <v>22</v>
      </c>
      <c r="J90" s="86" t="s">
        <v>22</v>
      </c>
      <c r="K90" s="175">
        <f t="shared" si="20"/>
        <v>36.119999999999997</v>
      </c>
      <c r="L90" s="82">
        <v>0</v>
      </c>
      <c r="M90" s="175">
        <f t="shared" si="21"/>
        <v>36.119999999999997</v>
      </c>
      <c r="N90" s="161" t="s">
        <v>124</v>
      </c>
      <c r="O90" s="161" t="s">
        <v>124</v>
      </c>
      <c r="P90" s="161" t="s">
        <v>124</v>
      </c>
      <c r="Q90" s="161" t="s">
        <v>124</v>
      </c>
      <c r="R90" s="161" t="s">
        <v>124</v>
      </c>
      <c r="S90" s="161" t="s">
        <v>124</v>
      </c>
      <c r="T90" s="161" t="s">
        <v>124</v>
      </c>
    </row>
    <row r="91" spans="1:20" ht="84" x14ac:dyDescent="0.2">
      <c r="A91" s="206" t="s">
        <v>235</v>
      </c>
      <c r="B91" s="174" t="s">
        <v>389</v>
      </c>
      <c r="C91" s="205" t="s">
        <v>127</v>
      </c>
      <c r="D91" s="82">
        <v>33.86</v>
      </c>
      <c r="E91" s="86" t="s">
        <v>22</v>
      </c>
      <c r="F91" s="86" t="s">
        <v>22</v>
      </c>
      <c r="G91" s="86" t="s">
        <v>22</v>
      </c>
      <c r="H91" s="86" t="s">
        <v>22</v>
      </c>
      <c r="I91" s="86" t="s">
        <v>22</v>
      </c>
      <c r="J91" s="86" t="s">
        <v>22</v>
      </c>
      <c r="K91" s="175">
        <f t="shared" si="20"/>
        <v>33.86</v>
      </c>
      <c r="L91" s="82">
        <v>0</v>
      </c>
      <c r="M91" s="175">
        <f t="shared" si="21"/>
        <v>33.86</v>
      </c>
      <c r="N91" s="161" t="s">
        <v>124</v>
      </c>
      <c r="O91" s="161" t="s">
        <v>124</v>
      </c>
      <c r="P91" s="161" t="s">
        <v>124</v>
      </c>
      <c r="Q91" s="161" t="s">
        <v>124</v>
      </c>
      <c r="R91" s="161" t="s">
        <v>124</v>
      </c>
      <c r="S91" s="161" t="s">
        <v>124</v>
      </c>
      <c r="T91" s="161" t="s">
        <v>124</v>
      </c>
    </row>
    <row r="92" spans="1:20" ht="84" x14ac:dyDescent="0.2">
      <c r="A92" s="206" t="s">
        <v>236</v>
      </c>
      <c r="B92" s="174" t="s">
        <v>384</v>
      </c>
      <c r="C92" s="205" t="s">
        <v>127</v>
      </c>
      <c r="D92" s="82">
        <v>35.46</v>
      </c>
      <c r="E92" s="86" t="s">
        <v>22</v>
      </c>
      <c r="F92" s="86" t="s">
        <v>22</v>
      </c>
      <c r="G92" s="86" t="s">
        <v>22</v>
      </c>
      <c r="H92" s="86" t="s">
        <v>22</v>
      </c>
      <c r="I92" s="86" t="s">
        <v>22</v>
      </c>
      <c r="J92" s="86" t="s">
        <v>22</v>
      </c>
      <c r="K92" s="175">
        <f t="shared" si="20"/>
        <v>35.46</v>
      </c>
      <c r="L92" s="82">
        <v>0</v>
      </c>
      <c r="M92" s="175">
        <f t="shared" si="21"/>
        <v>35.46</v>
      </c>
      <c r="N92" s="161" t="s">
        <v>124</v>
      </c>
      <c r="O92" s="161" t="s">
        <v>124</v>
      </c>
      <c r="P92" s="161" t="s">
        <v>124</v>
      </c>
      <c r="Q92" s="161" t="s">
        <v>124</v>
      </c>
      <c r="R92" s="161" t="s">
        <v>124</v>
      </c>
      <c r="S92" s="161" t="s">
        <v>124</v>
      </c>
      <c r="T92" s="161" t="s">
        <v>124</v>
      </c>
    </row>
    <row r="93" spans="1:20" ht="84" x14ac:dyDescent="0.2">
      <c r="A93" s="206" t="s">
        <v>238</v>
      </c>
      <c r="B93" s="174" t="s">
        <v>388</v>
      </c>
      <c r="C93" s="205" t="s">
        <v>127</v>
      </c>
      <c r="D93" s="82">
        <v>33.86</v>
      </c>
      <c r="E93" s="86" t="s">
        <v>22</v>
      </c>
      <c r="F93" s="86" t="s">
        <v>22</v>
      </c>
      <c r="G93" s="86" t="s">
        <v>22</v>
      </c>
      <c r="H93" s="86" t="s">
        <v>22</v>
      </c>
      <c r="I93" s="86" t="s">
        <v>22</v>
      </c>
      <c r="J93" s="86" t="s">
        <v>22</v>
      </c>
      <c r="K93" s="175">
        <f t="shared" si="20"/>
        <v>33.86</v>
      </c>
      <c r="L93" s="82">
        <v>0</v>
      </c>
      <c r="M93" s="175">
        <f t="shared" si="21"/>
        <v>33.86</v>
      </c>
      <c r="N93" s="161" t="s">
        <v>124</v>
      </c>
      <c r="O93" s="161" t="s">
        <v>124</v>
      </c>
      <c r="P93" s="161" t="s">
        <v>124</v>
      </c>
      <c r="Q93" s="161" t="s">
        <v>124</v>
      </c>
      <c r="R93" s="161" t="s">
        <v>124</v>
      </c>
      <c r="S93" s="161" t="s">
        <v>124</v>
      </c>
      <c r="T93" s="161" t="s">
        <v>124</v>
      </c>
    </row>
    <row r="94" spans="1:20" ht="84" x14ac:dyDescent="0.2">
      <c r="A94" s="206" t="s">
        <v>239</v>
      </c>
      <c r="B94" s="174" t="s">
        <v>461</v>
      </c>
      <c r="C94" s="207" t="s">
        <v>127</v>
      </c>
      <c r="D94" s="82">
        <v>33.86</v>
      </c>
      <c r="E94" s="86" t="s">
        <v>22</v>
      </c>
      <c r="F94" s="86" t="s">
        <v>22</v>
      </c>
      <c r="G94" s="86" t="s">
        <v>22</v>
      </c>
      <c r="H94" s="86" t="s">
        <v>22</v>
      </c>
      <c r="I94" s="86" t="s">
        <v>22</v>
      </c>
      <c r="J94" s="86" t="s">
        <v>22</v>
      </c>
      <c r="K94" s="175">
        <f t="shared" si="20"/>
        <v>33.86</v>
      </c>
      <c r="L94" s="82">
        <v>0</v>
      </c>
      <c r="M94" s="175">
        <f t="shared" si="21"/>
        <v>33.86</v>
      </c>
      <c r="N94" s="161" t="s">
        <v>124</v>
      </c>
      <c r="O94" s="161" t="s">
        <v>124</v>
      </c>
      <c r="P94" s="161" t="s">
        <v>124</v>
      </c>
      <c r="Q94" s="161" t="s">
        <v>124</v>
      </c>
      <c r="R94" s="161" t="s">
        <v>124</v>
      </c>
      <c r="S94" s="161" t="s">
        <v>124</v>
      </c>
      <c r="T94" s="161" t="s">
        <v>124</v>
      </c>
    </row>
    <row r="95" spans="1:20" ht="84" x14ac:dyDescent="0.2">
      <c r="A95" s="206" t="s">
        <v>241</v>
      </c>
      <c r="B95" s="174" t="s">
        <v>246</v>
      </c>
      <c r="C95" s="201" t="s">
        <v>127</v>
      </c>
      <c r="D95" s="82">
        <v>36.33</v>
      </c>
      <c r="E95" s="86" t="s">
        <v>22</v>
      </c>
      <c r="F95" s="86" t="s">
        <v>22</v>
      </c>
      <c r="G95" s="86" t="s">
        <v>22</v>
      </c>
      <c r="H95" s="86" t="s">
        <v>22</v>
      </c>
      <c r="I95" s="86" t="s">
        <v>22</v>
      </c>
      <c r="J95" s="86" t="s">
        <v>22</v>
      </c>
      <c r="K95" s="175">
        <f t="shared" si="20"/>
        <v>36.33</v>
      </c>
      <c r="L95" s="82">
        <v>0</v>
      </c>
      <c r="M95" s="175">
        <f t="shared" si="21"/>
        <v>36.33</v>
      </c>
      <c r="N95" s="161" t="s">
        <v>124</v>
      </c>
      <c r="O95" s="161" t="s">
        <v>124</v>
      </c>
      <c r="P95" s="161" t="s">
        <v>124</v>
      </c>
      <c r="Q95" s="161" t="s">
        <v>124</v>
      </c>
      <c r="R95" s="161" t="s">
        <v>124</v>
      </c>
      <c r="S95" s="161" t="s">
        <v>124</v>
      </c>
      <c r="T95" s="161" t="s">
        <v>124</v>
      </c>
    </row>
    <row r="96" spans="1:20" ht="84" x14ac:dyDescent="0.2">
      <c r="A96" s="206" t="s">
        <v>243</v>
      </c>
      <c r="B96" s="174" t="s">
        <v>313</v>
      </c>
      <c r="C96" s="201" t="s">
        <v>127</v>
      </c>
      <c r="D96" s="82">
        <v>35.46</v>
      </c>
      <c r="E96" s="86" t="s">
        <v>22</v>
      </c>
      <c r="F96" s="86" t="s">
        <v>22</v>
      </c>
      <c r="G96" s="86" t="s">
        <v>22</v>
      </c>
      <c r="H96" s="86" t="s">
        <v>22</v>
      </c>
      <c r="I96" s="86" t="s">
        <v>22</v>
      </c>
      <c r="J96" s="86" t="s">
        <v>22</v>
      </c>
      <c r="K96" s="175">
        <f t="shared" ref="K96" si="22">D96</f>
        <v>35.46</v>
      </c>
      <c r="L96" s="82">
        <v>0</v>
      </c>
      <c r="M96" s="175">
        <f t="shared" ref="M96" si="23">D96</f>
        <v>35.46</v>
      </c>
      <c r="N96" s="161" t="s">
        <v>124</v>
      </c>
      <c r="O96" s="161" t="s">
        <v>124</v>
      </c>
      <c r="P96" s="161" t="s">
        <v>124</v>
      </c>
      <c r="Q96" s="161" t="s">
        <v>124</v>
      </c>
      <c r="R96" s="161" t="s">
        <v>124</v>
      </c>
      <c r="S96" s="161" t="s">
        <v>124</v>
      </c>
      <c r="T96" s="161" t="s">
        <v>124</v>
      </c>
    </row>
    <row r="97" spans="1:20" ht="84" x14ac:dyDescent="0.2">
      <c r="A97" s="206" t="s">
        <v>245</v>
      </c>
      <c r="B97" s="174" t="s">
        <v>262</v>
      </c>
      <c r="C97" s="201" t="s">
        <v>127</v>
      </c>
      <c r="D97" s="82">
        <v>36.369999999999997</v>
      </c>
      <c r="E97" s="86" t="s">
        <v>22</v>
      </c>
      <c r="F97" s="86" t="s">
        <v>22</v>
      </c>
      <c r="G97" s="86" t="s">
        <v>22</v>
      </c>
      <c r="H97" s="86" t="s">
        <v>22</v>
      </c>
      <c r="I97" s="86" t="s">
        <v>22</v>
      </c>
      <c r="J97" s="86" t="s">
        <v>22</v>
      </c>
      <c r="K97" s="175">
        <f t="shared" ref="K97:K143" si="24">D97</f>
        <v>36.369999999999997</v>
      </c>
      <c r="L97" s="82">
        <v>0</v>
      </c>
      <c r="M97" s="175">
        <f t="shared" ref="M97:M143" si="25">D97</f>
        <v>36.369999999999997</v>
      </c>
      <c r="N97" s="161" t="s">
        <v>124</v>
      </c>
      <c r="O97" s="161" t="s">
        <v>124</v>
      </c>
      <c r="P97" s="161" t="s">
        <v>124</v>
      </c>
      <c r="Q97" s="161" t="s">
        <v>124</v>
      </c>
      <c r="R97" s="161" t="s">
        <v>124</v>
      </c>
      <c r="S97" s="161" t="s">
        <v>124</v>
      </c>
      <c r="T97" s="161" t="s">
        <v>124</v>
      </c>
    </row>
    <row r="98" spans="1:20" ht="84" x14ac:dyDescent="0.2">
      <c r="A98" s="206" t="s">
        <v>247</v>
      </c>
      <c r="B98" s="174" t="s">
        <v>392</v>
      </c>
      <c r="C98" s="205" t="s">
        <v>127</v>
      </c>
      <c r="D98" s="82">
        <v>41.66</v>
      </c>
      <c r="E98" s="86" t="s">
        <v>22</v>
      </c>
      <c r="F98" s="86" t="s">
        <v>22</v>
      </c>
      <c r="G98" s="86" t="s">
        <v>22</v>
      </c>
      <c r="H98" s="86" t="s">
        <v>22</v>
      </c>
      <c r="I98" s="86" t="s">
        <v>22</v>
      </c>
      <c r="J98" s="86" t="s">
        <v>22</v>
      </c>
      <c r="K98" s="175">
        <f t="shared" si="24"/>
        <v>41.66</v>
      </c>
      <c r="L98" s="82">
        <v>0</v>
      </c>
      <c r="M98" s="175">
        <f t="shared" si="25"/>
        <v>41.66</v>
      </c>
      <c r="N98" s="161" t="s">
        <v>124</v>
      </c>
      <c r="O98" s="161" t="s">
        <v>124</v>
      </c>
      <c r="P98" s="161" t="s">
        <v>124</v>
      </c>
      <c r="Q98" s="161" t="s">
        <v>124</v>
      </c>
      <c r="R98" s="161" t="s">
        <v>124</v>
      </c>
      <c r="S98" s="161" t="s">
        <v>124</v>
      </c>
      <c r="T98" s="161" t="s">
        <v>124</v>
      </c>
    </row>
    <row r="99" spans="1:20" ht="84" x14ac:dyDescent="0.2">
      <c r="A99" s="206" t="s">
        <v>248</v>
      </c>
      <c r="B99" s="174" t="s">
        <v>376</v>
      </c>
      <c r="C99" s="205" t="s">
        <v>127</v>
      </c>
      <c r="D99" s="82">
        <v>47.2</v>
      </c>
      <c r="E99" s="86" t="s">
        <v>22</v>
      </c>
      <c r="F99" s="86" t="s">
        <v>22</v>
      </c>
      <c r="G99" s="86" t="s">
        <v>22</v>
      </c>
      <c r="H99" s="86" t="s">
        <v>22</v>
      </c>
      <c r="I99" s="86" t="s">
        <v>22</v>
      </c>
      <c r="J99" s="86" t="s">
        <v>22</v>
      </c>
      <c r="K99" s="175">
        <f t="shared" si="24"/>
        <v>47.2</v>
      </c>
      <c r="L99" s="82">
        <v>0</v>
      </c>
      <c r="M99" s="175">
        <f t="shared" si="25"/>
        <v>47.2</v>
      </c>
      <c r="N99" s="161" t="s">
        <v>124</v>
      </c>
      <c r="O99" s="161" t="s">
        <v>124</v>
      </c>
      <c r="P99" s="161" t="s">
        <v>124</v>
      </c>
      <c r="Q99" s="161" t="s">
        <v>124</v>
      </c>
      <c r="R99" s="161" t="s">
        <v>124</v>
      </c>
      <c r="S99" s="161" t="s">
        <v>124</v>
      </c>
      <c r="T99" s="161" t="s">
        <v>124</v>
      </c>
    </row>
    <row r="100" spans="1:20" ht="84" x14ac:dyDescent="0.2">
      <c r="A100" s="206" t="s">
        <v>250</v>
      </c>
      <c r="B100" s="174" t="s">
        <v>259</v>
      </c>
      <c r="C100" s="201" t="s">
        <v>127</v>
      </c>
      <c r="D100" s="82">
        <v>36.31</v>
      </c>
      <c r="E100" s="86" t="s">
        <v>22</v>
      </c>
      <c r="F100" s="86" t="s">
        <v>22</v>
      </c>
      <c r="G100" s="86" t="s">
        <v>22</v>
      </c>
      <c r="H100" s="86" t="s">
        <v>22</v>
      </c>
      <c r="I100" s="86" t="s">
        <v>22</v>
      </c>
      <c r="J100" s="86" t="s">
        <v>22</v>
      </c>
      <c r="K100" s="175">
        <f t="shared" si="24"/>
        <v>36.31</v>
      </c>
      <c r="L100" s="82">
        <v>0</v>
      </c>
      <c r="M100" s="175">
        <f t="shared" si="25"/>
        <v>36.31</v>
      </c>
      <c r="N100" s="161" t="s">
        <v>124</v>
      </c>
      <c r="O100" s="161" t="s">
        <v>124</v>
      </c>
      <c r="P100" s="161" t="s">
        <v>124</v>
      </c>
      <c r="Q100" s="161" t="s">
        <v>124</v>
      </c>
      <c r="R100" s="161" t="s">
        <v>124</v>
      </c>
      <c r="S100" s="161" t="s">
        <v>124</v>
      </c>
      <c r="T100" s="161" t="s">
        <v>124</v>
      </c>
    </row>
    <row r="101" spans="1:20" ht="84" x14ac:dyDescent="0.2">
      <c r="A101" s="206" t="s">
        <v>252</v>
      </c>
      <c r="B101" s="174" t="s">
        <v>253</v>
      </c>
      <c r="C101" s="201" t="s">
        <v>127</v>
      </c>
      <c r="D101" s="82">
        <v>37.42</v>
      </c>
      <c r="E101" s="86" t="s">
        <v>22</v>
      </c>
      <c r="F101" s="86" t="s">
        <v>22</v>
      </c>
      <c r="G101" s="86" t="s">
        <v>22</v>
      </c>
      <c r="H101" s="86" t="s">
        <v>22</v>
      </c>
      <c r="I101" s="86" t="s">
        <v>22</v>
      </c>
      <c r="J101" s="86" t="s">
        <v>22</v>
      </c>
      <c r="K101" s="175">
        <f t="shared" si="24"/>
        <v>37.42</v>
      </c>
      <c r="L101" s="82">
        <v>0</v>
      </c>
      <c r="M101" s="175">
        <f t="shared" si="25"/>
        <v>37.42</v>
      </c>
      <c r="N101" s="161" t="s">
        <v>124</v>
      </c>
      <c r="O101" s="161" t="s">
        <v>124</v>
      </c>
      <c r="P101" s="161" t="s">
        <v>124</v>
      </c>
      <c r="Q101" s="161" t="s">
        <v>124</v>
      </c>
      <c r="R101" s="161" t="s">
        <v>124</v>
      </c>
      <c r="S101" s="161" t="s">
        <v>124</v>
      </c>
      <c r="T101" s="161" t="s">
        <v>124</v>
      </c>
    </row>
    <row r="102" spans="1:20" ht="84" x14ac:dyDescent="0.2">
      <c r="A102" s="206" t="s">
        <v>254</v>
      </c>
      <c r="B102" s="174" t="s">
        <v>251</v>
      </c>
      <c r="C102" s="201" t="s">
        <v>127</v>
      </c>
      <c r="D102" s="82">
        <v>37.65</v>
      </c>
      <c r="E102" s="86" t="s">
        <v>22</v>
      </c>
      <c r="F102" s="86" t="s">
        <v>22</v>
      </c>
      <c r="G102" s="86" t="s">
        <v>22</v>
      </c>
      <c r="H102" s="86" t="s">
        <v>22</v>
      </c>
      <c r="I102" s="86" t="s">
        <v>22</v>
      </c>
      <c r="J102" s="86" t="s">
        <v>22</v>
      </c>
      <c r="K102" s="175">
        <f t="shared" si="24"/>
        <v>37.65</v>
      </c>
      <c r="L102" s="82">
        <v>0</v>
      </c>
      <c r="M102" s="175">
        <f t="shared" si="25"/>
        <v>37.65</v>
      </c>
      <c r="N102" s="161" t="s">
        <v>124</v>
      </c>
      <c r="O102" s="161" t="s">
        <v>124</v>
      </c>
      <c r="P102" s="161" t="s">
        <v>124</v>
      </c>
      <c r="Q102" s="161" t="s">
        <v>124</v>
      </c>
      <c r="R102" s="161" t="s">
        <v>124</v>
      </c>
      <c r="S102" s="161" t="s">
        <v>124</v>
      </c>
      <c r="T102" s="161" t="s">
        <v>124</v>
      </c>
    </row>
    <row r="103" spans="1:20" ht="84" x14ac:dyDescent="0.2">
      <c r="A103" s="206" t="s">
        <v>256</v>
      </c>
      <c r="B103" s="174" t="s">
        <v>208</v>
      </c>
      <c r="C103" s="201" t="s">
        <v>127</v>
      </c>
      <c r="D103" s="82">
        <v>35.200000000000003</v>
      </c>
      <c r="E103" s="86" t="s">
        <v>22</v>
      </c>
      <c r="F103" s="86" t="s">
        <v>22</v>
      </c>
      <c r="G103" s="86" t="s">
        <v>22</v>
      </c>
      <c r="H103" s="86" t="s">
        <v>22</v>
      </c>
      <c r="I103" s="86" t="s">
        <v>22</v>
      </c>
      <c r="J103" s="86" t="s">
        <v>22</v>
      </c>
      <c r="K103" s="175">
        <f t="shared" si="24"/>
        <v>35.200000000000003</v>
      </c>
      <c r="L103" s="82">
        <v>0</v>
      </c>
      <c r="M103" s="175">
        <f t="shared" si="25"/>
        <v>35.200000000000003</v>
      </c>
      <c r="N103" s="161" t="s">
        <v>124</v>
      </c>
      <c r="O103" s="161" t="s">
        <v>124</v>
      </c>
      <c r="P103" s="161" t="s">
        <v>124</v>
      </c>
      <c r="Q103" s="161" t="s">
        <v>124</v>
      </c>
      <c r="R103" s="161" t="s">
        <v>124</v>
      </c>
      <c r="S103" s="161" t="s">
        <v>124</v>
      </c>
      <c r="T103" s="161" t="s">
        <v>124</v>
      </c>
    </row>
    <row r="104" spans="1:20" ht="84" x14ac:dyDescent="0.2">
      <c r="A104" s="206" t="s">
        <v>258</v>
      </c>
      <c r="B104" s="174" t="s">
        <v>401</v>
      </c>
      <c r="C104" s="201" t="s">
        <v>127</v>
      </c>
      <c r="D104" s="82">
        <v>35.33</v>
      </c>
      <c r="E104" s="86" t="s">
        <v>22</v>
      </c>
      <c r="F104" s="86" t="s">
        <v>22</v>
      </c>
      <c r="G104" s="86" t="s">
        <v>22</v>
      </c>
      <c r="H104" s="86" t="s">
        <v>22</v>
      </c>
      <c r="I104" s="86" t="s">
        <v>22</v>
      </c>
      <c r="J104" s="86" t="s">
        <v>22</v>
      </c>
      <c r="K104" s="175">
        <f t="shared" si="24"/>
        <v>35.33</v>
      </c>
      <c r="L104" s="82">
        <v>0</v>
      </c>
      <c r="M104" s="175">
        <f t="shared" si="25"/>
        <v>35.33</v>
      </c>
      <c r="N104" s="161" t="s">
        <v>124</v>
      </c>
      <c r="O104" s="161" t="s">
        <v>124</v>
      </c>
      <c r="P104" s="161" t="s">
        <v>124</v>
      </c>
      <c r="Q104" s="161" t="s">
        <v>124</v>
      </c>
      <c r="R104" s="161" t="s">
        <v>124</v>
      </c>
      <c r="S104" s="161" t="s">
        <v>124</v>
      </c>
      <c r="T104" s="161" t="s">
        <v>124</v>
      </c>
    </row>
    <row r="105" spans="1:20" ht="84" x14ac:dyDescent="0.2">
      <c r="A105" s="206" t="s">
        <v>260</v>
      </c>
      <c r="B105" s="174" t="s">
        <v>400</v>
      </c>
      <c r="C105" s="207" t="s">
        <v>127</v>
      </c>
      <c r="D105" s="82">
        <v>47.2</v>
      </c>
      <c r="E105" s="86" t="s">
        <v>22</v>
      </c>
      <c r="F105" s="86" t="s">
        <v>22</v>
      </c>
      <c r="G105" s="86" t="s">
        <v>22</v>
      </c>
      <c r="H105" s="86" t="s">
        <v>22</v>
      </c>
      <c r="I105" s="86" t="s">
        <v>22</v>
      </c>
      <c r="J105" s="86" t="s">
        <v>22</v>
      </c>
      <c r="K105" s="175">
        <f t="shared" si="24"/>
        <v>47.2</v>
      </c>
      <c r="L105" s="82">
        <v>0</v>
      </c>
      <c r="M105" s="175">
        <f t="shared" si="25"/>
        <v>47.2</v>
      </c>
      <c r="N105" s="161" t="s">
        <v>124</v>
      </c>
      <c r="O105" s="161" t="s">
        <v>124</v>
      </c>
      <c r="P105" s="161" t="s">
        <v>124</v>
      </c>
      <c r="Q105" s="161" t="s">
        <v>124</v>
      </c>
      <c r="R105" s="161" t="s">
        <v>124</v>
      </c>
      <c r="S105" s="161" t="s">
        <v>124</v>
      </c>
      <c r="T105" s="161" t="s">
        <v>124</v>
      </c>
    </row>
    <row r="106" spans="1:20" ht="84" x14ac:dyDescent="0.2">
      <c r="A106" s="206" t="s">
        <v>261</v>
      </c>
      <c r="B106" s="174" t="s">
        <v>462</v>
      </c>
      <c r="C106" s="207" t="s">
        <v>127</v>
      </c>
      <c r="D106" s="82">
        <v>47.2</v>
      </c>
      <c r="E106" s="86" t="s">
        <v>22</v>
      </c>
      <c r="F106" s="86" t="s">
        <v>22</v>
      </c>
      <c r="G106" s="86" t="s">
        <v>22</v>
      </c>
      <c r="H106" s="86" t="s">
        <v>22</v>
      </c>
      <c r="I106" s="86" t="s">
        <v>22</v>
      </c>
      <c r="J106" s="86" t="s">
        <v>22</v>
      </c>
      <c r="K106" s="175">
        <f t="shared" si="24"/>
        <v>47.2</v>
      </c>
      <c r="L106" s="82">
        <v>0</v>
      </c>
      <c r="M106" s="175">
        <f t="shared" si="25"/>
        <v>47.2</v>
      </c>
      <c r="N106" s="161" t="s">
        <v>124</v>
      </c>
      <c r="O106" s="161" t="s">
        <v>124</v>
      </c>
      <c r="P106" s="161" t="s">
        <v>124</v>
      </c>
      <c r="Q106" s="161" t="s">
        <v>124</v>
      </c>
      <c r="R106" s="161" t="s">
        <v>124</v>
      </c>
      <c r="S106" s="161" t="s">
        <v>124</v>
      </c>
      <c r="T106" s="161" t="s">
        <v>124</v>
      </c>
    </row>
    <row r="107" spans="1:20" ht="72" x14ac:dyDescent="0.2">
      <c r="A107" s="206" t="s">
        <v>263</v>
      </c>
      <c r="B107" s="174" t="s">
        <v>272</v>
      </c>
      <c r="C107" s="207" t="s">
        <v>127</v>
      </c>
      <c r="D107" s="82">
        <v>31.61</v>
      </c>
      <c r="E107" s="86" t="s">
        <v>22</v>
      </c>
      <c r="F107" s="86" t="s">
        <v>22</v>
      </c>
      <c r="G107" s="86" t="s">
        <v>22</v>
      </c>
      <c r="H107" s="86" t="s">
        <v>22</v>
      </c>
      <c r="I107" s="86" t="s">
        <v>22</v>
      </c>
      <c r="J107" s="86" t="s">
        <v>22</v>
      </c>
      <c r="K107" s="175">
        <f t="shared" si="24"/>
        <v>31.61</v>
      </c>
      <c r="L107" s="82">
        <v>0</v>
      </c>
      <c r="M107" s="175">
        <f t="shared" si="25"/>
        <v>31.61</v>
      </c>
      <c r="N107" s="161" t="s">
        <v>124</v>
      </c>
      <c r="O107" s="161" t="s">
        <v>124</v>
      </c>
      <c r="P107" s="161" t="s">
        <v>124</v>
      </c>
      <c r="Q107" s="161" t="s">
        <v>124</v>
      </c>
      <c r="R107" s="161" t="s">
        <v>124</v>
      </c>
      <c r="S107" s="161" t="s">
        <v>124</v>
      </c>
      <c r="T107" s="161" t="s">
        <v>124</v>
      </c>
    </row>
    <row r="108" spans="1:20" ht="84" x14ac:dyDescent="0.2">
      <c r="A108" s="206" t="s">
        <v>265</v>
      </c>
      <c r="B108" s="174" t="s">
        <v>229</v>
      </c>
      <c r="C108" s="201" t="s">
        <v>127</v>
      </c>
      <c r="D108" s="82">
        <v>35.22</v>
      </c>
      <c r="E108" s="86" t="s">
        <v>22</v>
      </c>
      <c r="F108" s="86" t="s">
        <v>22</v>
      </c>
      <c r="G108" s="86" t="s">
        <v>22</v>
      </c>
      <c r="H108" s="86" t="s">
        <v>22</v>
      </c>
      <c r="I108" s="86" t="s">
        <v>22</v>
      </c>
      <c r="J108" s="86" t="s">
        <v>22</v>
      </c>
      <c r="K108" s="175">
        <f t="shared" si="24"/>
        <v>35.22</v>
      </c>
      <c r="L108" s="82">
        <v>0</v>
      </c>
      <c r="M108" s="175">
        <f t="shared" si="25"/>
        <v>35.22</v>
      </c>
      <c r="N108" s="161" t="s">
        <v>124</v>
      </c>
      <c r="O108" s="161" t="s">
        <v>124</v>
      </c>
      <c r="P108" s="161" t="s">
        <v>124</v>
      </c>
      <c r="Q108" s="161" t="s">
        <v>124</v>
      </c>
      <c r="R108" s="161" t="s">
        <v>124</v>
      </c>
      <c r="S108" s="161" t="s">
        <v>124</v>
      </c>
      <c r="T108" s="161" t="s">
        <v>124</v>
      </c>
    </row>
    <row r="109" spans="1:20" ht="84" x14ac:dyDescent="0.2">
      <c r="A109" s="206" t="s">
        <v>267</v>
      </c>
      <c r="B109" s="174" t="s">
        <v>402</v>
      </c>
      <c r="C109" s="205" t="s">
        <v>127</v>
      </c>
      <c r="D109" s="82">
        <v>33.950000000000003</v>
      </c>
      <c r="E109" s="86" t="s">
        <v>22</v>
      </c>
      <c r="F109" s="86" t="s">
        <v>22</v>
      </c>
      <c r="G109" s="86" t="s">
        <v>22</v>
      </c>
      <c r="H109" s="86" t="s">
        <v>22</v>
      </c>
      <c r="I109" s="86" t="s">
        <v>22</v>
      </c>
      <c r="J109" s="86" t="s">
        <v>22</v>
      </c>
      <c r="K109" s="175">
        <f t="shared" si="24"/>
        <v>33.950000000000003</v>
      </c>
      <c r="L109" s="82">
        <v>0</v>
      </c>
      <c r="M109" s="175">
        <f t="shared" si="25"/>
        <v>33.950000000000003</v>
      </c>
      <c r="N109" s="161" t="s">
        <v>124</v>
      </c>
      <c r="O109" s="161" t="s">
        <v>124</v>
      </c>
      <c r="P109" s="161" t="s">
        <v>124</v>
      </c>
      <c r="Q109" s="161" t="s">
        <v>124</v>
      </c>
      <c r="R109" s="161" t="s">
        <v>124</v>
      </c>
      <c r="S109" s="161" t="s">
        <v>124</v>
      </c>
      <c r="T109" s="161" t="s">
        <v>124</v>
      </c>
    </row>
    <row r="110" spans="1:20" ht="84" x14ac:dyDescent="0.2">
      <c r="A110" s="206" t="s">
        <v>269</v>
      </c>
      <c r="B110" s="174" t="s">
        <v>240</v>
      </c>
      <c r="C110" s="201" t="s">
        <v>127</v>
      </c>
      <c r="D110" s="82">
        <v>37.53</v>
      </c>
      <c r="E110" s="86" t="s">
        <v>22</v>
      </c>
      <c r="F110" s="86" t="s">
        <v>22</v>
      </c>
      <c r="G110" s="86" t="s">
        <v>22</v>
      </c>
      <c r="H110" s="86" t="s">
        <v>22</v>
      </c>
      <c r="I110" s="86" t="s">
        <v>22</v>
      </c>
      <c r="J110" s="86" t="s">
        <v>22</v>
      </c>
      <c r="K110" s="175">
        <f t="shared" si="24"/>
        <v>37.53</v>
      </c>
      <c r="L110" s="82">
        <v>0</v>
      </c>
      <c r="M110" s="175">
        <f t="shared" si="25"/>
        <v>37.53</v>
      </c>
      <c r="N110" s="161" t="s">
        <v>124</v>
      </c>
      <c r="O110" s="161" t="s">
        <v>124</v>
      </c>
      <c r="P110" s="161" t="s">
        <v>124</v>
      </c>
      <c r="Q110" s="161" t="s">
        <v>124</v>
      </c>
      <c r="R110" s="161" t="s">
        <v>124</v>
      </c>
      <c r="S110" s="161" t="s">
        <v>124</v>
      </c>
      <c r="T110" s="161" t="s">
        <v>124</v>
      </c>
    </row>
    <row r="111" spans="1:20" ht="72" x14ac:dyDescent="0.2">
      <c r="A111" s="206" t="s">
        <v>271</v>
      </c>
      <c r="B111" s="174" t="s">
        <v>332</v>
      </c>
      <c r="C111" s="201" t="s">
        <v>127</v>
      </c>
      <c r="D111" s="82">
        <v>33.86</v>
      </c>
      <c r="E111" s="86" t="s">
        <v>22</v>
      </c>
      <c r="F111" s="86" t="s">
        <v>22</v>
      </c>
      <c r="G111" s="86" t="s">
        <v>22</v>
      </c>
      <c r="H111" s="86" t="s">
        <v>22</v>
      </c>
      <c r="I111" s="86" t="s">
        <v>22</v>
      </c>
      <c r="J111" s="86" t="s">
        <v>22</v>
      </c>
      <c r="K111" s="175">
        <f t="shared" si="24"/>
        <v>33.86</v>
      </c>
      <c r="L111" s="82">
        <v>0</v>
      </c>
      <c r="M111" s="175">
        <f t="shared" si="25"/>
        <v>33.86</v>
      </c>
      <c r="N111" s="161" t="s">
        <v>124</v>
      </c>
      <c r="O111" s="161" t="s">
        <v>124</v>
      </c>
      <c r="P111" s="161" t="s">
        <v>124</v>
      </c>
      <c r="Q111" s="161" t="s">
        <v>124</v>
      </c>
      <c r="R111" s="161" t="s">
        <v>124</v>
      </c>
      <c r="S111" s="161" t="s">
        <v>124</v>
      </c>
      <c r="T111" s="161" t="s">
        <v>124</v>
      </c>
    </row>
    <row r="112" spans="1:20" ht="72" x14ac:dyDescent="0.2">
      <c r="A112" s="206" t="s">
        <v>273</v>
      </c>
      <c r="B112" s="174" t="s">
        <v>333</v>
      </c>
      <c r="C112" s="201" t="s">
        <v>127</v>
      </c>
      <c r="D112" s="82">
        <v>35.549999999999997</v>
      </c>
      <c r="E112" s="86" t="s">
        <v>22</v>
      </c>
      <c r="F112" s="86" t="s">
        <v>22</v>
      </c>
      <c r="G112" s="86" t="s">
        <v>22</v>
      </c>
      <c r="H112" s="86" t="s">
        <v>22</v>
      </c>
      <c r="I112" s="86" t="s">
        <v>22</v>
      </c>
      <c r="J112" s="86" t="s">
        <v>22</v>
      </c>
      <c r="K112" s="175">
        <f t="shared" si="24"/>
        <v>35.549999999999997</v>
      </c>
      <c r="L112" s="82">
        <v>0</v>
      </c>
      <c r="M112" s="175">
        <f t="shared" si="25"/>
        <v>35.549999999999997</v>
      </c>
      <c r="N112" s="161" t="s">
        <v>124</v>
      </c>
      <c r="O112" s="161" t="s">
        <v>124</v>
      </c>
      <c r="P112" s="161" t="s">
        <v>124</v>
      </c>
      <c r="Q112" s="161" t="s">
        <v>124</v>
      </c>
      <c r="R112" s="161" t="s">
        <v>124</v>
      </c>
      <c r="S112" s="161" t="s">
        <v>124</v>
      </c>
      <c r="T112" s="161" t="s">
        <v>124</v>
      </c>
    </row>
    <row r="113" spans="1:20" ht="72" x14ac:dyDescent="0.2">
      <c r="A113" s="206" t="s">
        <v>275</v>
      </c>
      <c r="B113" s="174" t="s">
        <v>399</v>
      </c>
      <c r="C113" s="205" t="s">
        <v>127</v>
      </c>
      <c r="D113" s="82">
        <v>82.85</v>
      </c>
      <c r="E113" s="86" t="s">
        <v>22</v>
      </c>
      <c r="F113" s="86" t="s">
        <v>22</v>
      </c>
      <c r="G113" s="86" t="s">
        <v>22</v>
      </c>
      <c r="H113" s="86" t="s">
        <v>22</v>
      </c>
      <c r="I113" s="86" t="s">
        <v>22</v>
      </c>
      <c r="J113" s="86" t="s">
        <v>22</v>
      </c>
      <c r="K113" s="175">
        <f t="shared" si="24"/>
        <v>82.85</v>
      </c>
      <c r="L113" s="82">
        <v>0</v>
      </c>
      <c r="M113" s="175">
        <f t="shared" si="25"/>
        <v>82.85</v>
      </c>
      <c r="N113" s="161" t="s">
        <v>124</v>
      </c>
      <c r="O113" s="161" t="s">
        <v>124</v>
      </c>
      <c r="P113" s="161" t="s">
        <v>124</v>
      </c>
      <c r="Q113" s="161" t="s">
        <v>124</v>
      </c>
      <c r="R113" s="161" t="s">
        <v>124</v>
      </c>
      <c r="S113" s="161" t="s">
        <v>124</v>
      </c>
      <c r="T113" s="161" t="s">
        <v>124</v>
      </c>
    </row>
    <row r="114" spans="1:20" ht="93.75" customHeight="1" x14ac:dyDescent="0.2">
      <c r="A114" s="206" t="s">
        <v>341</v>
      </c>
      <c r="B114" s="174" t="s">
        <v>501</v>
      </c>
      <c r="C114" s="205" t="s">
        <v>127</v>
      </c>
      <c r="D114" s="82">
        <v>33.86</v>
      </c>
      <c r="E114" s="86" t="s">
        <v>22</v>
      </c>
      <c r="F114" s="86" t="s">
        <v>22</v>
      </c>
      <c r="G114" s="86" t="s">
        <v>22</v>
      </c>
      <c r="H114" s="86" t="s">
        <v>22</v>
      </c>
      <c r="I114" s="86" t="s">
        <v>22</v>
      </c>
      <c r="J114" s="86" t="s">
        <v>22</v>
      </c>
      <c r="K114" s="175">
        <f t="shared" si="24"/>
        <v>33.86</v>
      </c>
      <c r="L114" s="82">
        <v>0</v>
      </c>
      <c r="M114" s="175">
        <f t="shared" si="25"/>
        <v>33.86</v>
      </c>
      <c r="N114" s="161" t="s">
        <v>124</v>
      </c>
      <c r="O114" s="161" t="s">
        <v>124</v>
      </c>
      <c r="P114" s="161" t="s">
        <v>124</v>
      </c>
      <c r="Q114" s="161" t="s">
        <v>124</v>
      </c>
      <c r="R114" s="161" t="s">
        <v>124</v>
      </c>
      <c r="S114" s="161" t="s">
        <v>124</v>
      </c>
      <c r="T114" s="161" t="s">
        <v>124</v>
      </c>
    </row>
    <row r="115" spans="1:20" ht="84" x14ac:dyDescent="0.2">
      <c r="A115" s="206" t="s">
        <v>342</v>
      </c>
      <c r="B115" s="174" t="s">
        <v>455</v>
      </c>
      <c r="C115" s="207" t="s">
        <v>127</v>
      </c>
      <c r="D115" s="82">
        <v>33.86</v>
      </c>
      <c r="E115" s="86" t="s">
        <v>22</v>
      </c>
      <c r="F115" s="86" t="s">
        <v>22</v>
      </c>
      <c r="G115" s="86" t="s">
        <v>22</v>
      </c>
      <c r="H115" s="86" t="s">
        <v>22</v>
      </c>
      <c r="I115" s="86" t="s">
        <v>22</v>
      </c>
      <c r="J115" s="86" t="s">
        <v>22</v>
      </c>
      <c r="K115" s="175">
        <f t="shared" si="24"/>
        <v>33.86</v>
      </c>
      <c r="L115" s="82">
        <v>0</v>
      </c>
      <c r="M115" s="175">
        <f t="shared" si="25"/>
        <v>33.86</v>
      </c>
      <c r="N115" s="161" t="s">
        <v>124</v>
      </c>
      <c r="O115" s="161" t="s">
        <v>124</v>
      </c>
      <c r="P115" s="161" t="s">
        <v>124</v>
      </c>
      <c r="Q115" s="161" t="s">
        <v>124</v>
      </c>
      <c r="R115" s="161" t="s">
        <v>124</v>
      </c>
      <c r="S115" s="161" t="s">
        <v>124</v>
      </c>
      <c r="T115" s="161" t="s">
        <v>124</v>
      </c>
    </row>
    <row r="116" spans="1:20" ht="84" x14ac:dyDescent="0.2">
      <c r="A116" s="206" t="s">
        <v>343</v>
      </c>
      <c r="B116" s="174" t="s">
        <v>326</v>
      </c>
      <c r="C116" s="201" t="s">
        <v>127</v>
      </c>
      <c r="D116" s="82">
        <v>33.86</v>
      </c>
      <c r="E116" s="86" t="s">
        <v>22</v>
      </c>
      <c r="F116" s="86" t="s">
        <v>22</v>
      </c>
      <c r="G116" s="86" t="s">
        <v>22</v>
      </c>
      <c r="H116" s="86" t="s">
        <v>22</v>
      </c>
      <c r="I116" s="86" t="s">
        <v>22</v>
      </c>
      <c r="J116" s="86" t="s">
        <v>22</v>
      </c>
      <c r="K116" s="175">
        <f t="shared" si="24"/>
        <v>33.86</v>
      </c>
      <c r="L116" s="82">
        <v>0</v>
      </c>
      <c r="M116" s="175">
        <f t="shared" si="25"/>
        <v>33.86</v>
      </c>
      <c r="N116" s="161" t="s">
        <v>124</v>
      </c>
      <c r="O116" s="161" t="s">
        <v>124</v>
      </c>
      <c r="P116" s="161" t="s">
        <v>124</v>
      </c>
      <c r="Q116" s="161" t="s">
        <v>124</v>
      </c>
      <c r="R116" s="161" t="s">
        <v>124</v>
      </c>
      <c r="S116" s="161" t="s">
        <v>124</v>
      </c>
      <c r="T116" s="161" t="s">
        <v>124</v>
      </c>
    </row>
    <row r="117" spans="1:20" ht="84" x14ac:dyDescent="0.2">
      <c r="A117" s="206" t="s">
        <v>344</v>
      </c>
      <c r="B117" s="174" t="s">
        <v>499</v>
      </c>
      <c r="C117" s="201" t="s">
        <v>127</v>
      </c>
      <c r="D117" s="82">
        <v>41.66</v>
      </c>
      <c r="E117" s="86" t="s">
        <v>22</v>
      </c>
      <c r="F117" s="86" t="s">
        <v>22</v>
      </c>
      <c r="G117" s="86" t="s">
        <v>22</v>
      </c>
      <c r="H117" s="86" t="s">
        <v>22</v>
      </c>
      <c r="I117" s="86" t="s">
        <v>22</v>
      </c>
      <c r="J117" s="86" t="s">
        <v>22</v>
      </c>
      <c r="K117" s="175">
        <f t="shared" si="24"/>
        <v>41.66</v>
      </c>
      <c r="L117" s="82">
        <v>0</v>
      </c>
      <c r="M117" s="175">
        <f t="shared" si="25"/>
        <v>41.66</v>
      </c>
      <c r="N117" s="161" t="s">
        <v>124</v>
      </c>
      <c r="O117" s="161" t="s">
        <v>124</v>
      </c>
      <c r="P117" s="161" t="s">
        <v>124</v>
      </c>
      <c r="Q117" s="161" t="s">
        <v>124</v>
      </c>
      <c r="R117" s="161" t="s">
        <v>124</v>
      </c>
      <c r="S117" s="161" t="s">
        <v>124</v>
      </c>
      <c r="T117" s="161" t="s">
        <v>124</v>
      </c>
    </row>
    <row r="118" spans="1:20" ht="84" x14ac:dyDescent="0.2">
      <c r="A118" s="206" t="s">
        <v>345</v>
      </c>
      <c r="B118" s="174" t="s">
        <v>457</v>
      </c>
      <c r="C118" s="207" t="s">
        <v>127</v>
      </c>
      <c r="D118" s="82">
        <v>33.950000000000003</v>
      </c>
      <c r="E118" s="86" t="s">
        <v>22</v>
      </c>
      <c r="F118" s="86" t="s">
        <v>22</v>
      </c>
      <c r="G118" s="86" t="s">
        <v>22</v>
      </c>
      <c r="H118" s="86" t="s">
        <v>22</v>
      </c>
      <c r="I118" s="86" t="s">
        <v>22</v>
      </c>
      <c r="J118" s="86" t="s">
        <v>22</v>
      </c>
      <c r="K118" s="175">
        <f t="shared" si="24"/>
        <v>33.950000000000003</v>
      </c>
      <c r="L118" s="82">
        <v>0</v>
      </c>
      <c r="M118" s="175">
        <f t="shared" si="25"/>
        <v>33.950000000000003</v>
      </c>
      <c r="N118" s="161" t="s">
        <v>124</v>
      </c>
      <c r="O118" s="161" t="s">
        <v>124</v>
      </c>
      <c r="P118" s="161" t="s">
        <v>124</v>
      </c>
      <c r="Q118" s="161" t="s">
        <v>124</v>
      </c>
      <c r="R118" s="161" t="s">
        <v>124</v>
      </c>
      <c r="S118" s="161" t="s">
        <v>124</v>
      </c>
      <c r="T118" s="161" t="s">
        <v>124</v>
      </c>
    </row>
    <row r="119" spans="1:20" ht="84" x14ac:dyDescent="0.2">
      <c r="A119" s="206" t="s">
        <v>346</v>
      </c>
      <c r="B119" s="174" t="s">
        <v>456</v>
      </c>
      <c r="C119" s="207" t="s">
        <v>127</v>
      </c>
      <c r="D119" s="82">
        <v>33.950000000000003</v>
      </c>
      <c r="E119" s="86" t="s">
        <v>22</v>
      </c>
      <c r="F119" s="86" t="s">
        <v>22</v>
      </c>
      <c r="G119" s="86" t="s">
        <v>22</v>
      </c>
      <c r="H119" s="86" t="s">
        <v>22</v>
      </c>
      <c r="I119" s="86" t="s">
        <v>22</v>
      </c>
      <c r="J119" s="86" t="s">
        <v>22</v>
      </c>
      <c r="K119" s="175">
        <f t="shared" si="24"/>
        <v>33.950000000000003</v>
      </c>
      <c r="L119" s="82">
        <v>0</v>
      </c>
      <c r="M119" s="175">
        <f t="shared" si="25"/>
        <v>33.950000000000003</v>
      </c>
      <c r="N119" s="161" t="s">
        <v>124</v>
      </c>
      <c r="O119" s="161" t="s">
        <v>124</v>
      </c>
      <c r="P119" s="161" t="s">
        <v>124</v>
      </c>
      <c r="Q119" s="161" t="s">
        <v>124</v>
      </c>
      <c r="R119" s="161" t="s">
        <v>124</v>
      </c>
      <c r="S119" s="161" t="s">
        <v>124</v>
      </c>
      <c r="T119" s="161" t="s">
        <v>124</v>
      </c>
    </row>
    <row r="120" spans="1:20" ht="84" x14ac:dyDescent="0.2">
      <c r="A120" s="206" t="s">
        <v>347</v>
      </c>
      <c r="B120" s="174" t="s">
        <v>446</v>
      </c>
      <c r="C120" s="207" t="s">
        <v>127</v>
      </c>
      <c r="D120" s="82">
        <v>33.950000000000003</v>
      </c>
      <c r="E120" s="86" t="s">
        <v>22</v>
      </c>
      <c r="F120" s="86" t="s">
        <v>22</v>
      </c>
      <c r="G120" s="86" t="s">
        <v>22</v>
      </c>
      <c r="H120" s="86" t="s">
        <v>22</v>
      </c>
      <c r="I120" s="86" t="s">
        <v>22</v>
      </c>
      <c r="J120" s="86" t="s">
        <v>22</v>
      </c>
      <c r="K120" s="175">
        <f t="shared" si="24"/>
        <v>33.950000000000003</v>
      </c>
      <c r="L120" s="82">
        <v>0</v>
      </c>
      <c r="M120" s="175">
        <f t="shared" si="25"/>
        <v>33.950000000000003</v>
      </c>
      <c r="N120" s="161" t="s">
        <v>124</v>
      </c>
      <c r="O120" s="161" t="s">
        <v>124</v>
      </c>
      <c r="P120" s="161" t="s">
        <v>124</v>
      </c>
      <c r="Q120" s="161" t="s">
        <v>124</v>
      </c>
      <c r="R120" s="161" t="s">
        <v>124</v>
      </c>
      <c r="S120" s="161" t="s">
        <v>124</v>
      </c>
      <c r="T120" s="161" t="s">
        <v>124</v>
      </c>
    </row>
    <row r="121" spans="1:20" ht="84" x14ac:dyDescent="0.2">
      <c r="A121" s="206" t="s">
        <v>348</v>
      </c>
      <c r="B121" s="174" t="s">
        <v>442</v>
      </c>
      <c r="C121" s="207" t="s">
        <v>127</v>
      </c>
      <c r="D121" s="82">
        <v>35.549999999999997</v>
      </c>
      <c r="E121" s="86" t="s">
        <v>22</v>
      </c>
      <c r="F121" s="86" t="s">
        <v>22</v>
      </c>
      <c r="G121" s="86" t="s">
        <v>22</v>
      </c>
      <c r="H121" s="86" t="s">
        <v>22</v>
      </c>
      <c r="I121" s="86" t="s">
        <v>22</v>
      </c>
      <c r="J121" s="86" t="s">
        <v>22</v>
      </c>
      <c r="K121" s="175">
        <f t="shared" si="24"/>
        <v>35.549999999999997</v>
      </c>
      <c r="L121" s="82">
        <v>0</v>
      </c>
      <c r="M121" s="175">
        <f t="shared" si="25"/>
        <v>35.549999999999997</v>
      </c>
      <c r="N121" s="161" t="s">
        <v>124</v>
      </c>
      <c r="O121" s="161" t="s">
        <v>124</v>
      </c>
      <c r="P121" s="161" t="s">
        <v>124</v>
      </c>
      <c r="Q121" s="161" t="s">
        <v>124</v>
      </c>
      <c r="R121" s="161" t="s">
        <v>124</v>
      </c>
      <c r="S121" s="161" t="s">
        <v>124</v>
      </c>
      <c r="T121" s="161" t="s">
        <v>124</v>
      </c>
    </row>
    <row r="122" spans="1:20" ht="84" x14ac:dyDescent="0.2">
      <c r="A122" s="206" t="s">
        <v>349</v>
      </c>
      <c r="B122" s="174" t="s">
        <v>445</v>
      </c>
      <c r="C122" s="207" t="s">
        <v>127</v>
      </c>
      <c r="D122" s="82">
        <v>33.950000000000003</v>
      </c>
      <c r="E122" s="86" t="s">
        <v>22</v>
      </c>
      <c r="F122" s="86" t="s">
        <v>22</v>
      </c>
      <c r="G122" s="86" t="s">
        <v>22</v>
      </c>
      <c r="H122" s="86" t="s">
        <v>22</v>
      </c>
      <c r="I122" s="86" t="s">
        <v>22</v>
      </c>
      <c r="J122" s="86" t="s">
        <v>22</v>
      </c>
      <c r="K122" s="175">
        <f t="shared" si="24"/>
        <v>33.950000000000003</v>
      </c>
      <c r="L122" s="82">
        <v>0</v>
      </c>
      <c r="M122" s="175">
        <f t="shared" si="25"/>
        <v>33.950000000000003</v>
      </c>
      <c r="N122" s="161" t="s">
        <v>124</v>
      </c>
      <c r="O122" s="161" t="s">
        <v>124</v>
      </c>
      <c r="P122" s="161" t="s">
        <v>124</v>
      </c>
      <c r="Q122" s="161" t="s">
        <v>124</v>
      </c>
      <c r="R122" s="161" t="s">
        <v>124</v>
      </c>
      <c r="S122" s="161" t="s">
        <v>124</v>
      </c>
      <c r="T122" s="161" t="s">
        <v>124</v>
      </c>
    </row>
    <row r="123" spans="1:20" ht="84" x14ac:dyDescent="0.2">
      <c r="A123" s="206" t="s">
        <v>350</v>
      </c>
      <c r="B123" s="174" t="s">
        <v>444</v>
      </c>
      <c r="C123" s="207" t="s">
        <v>127</v>
      </c>
      <c r="D123" s="82">
        <v>33.950000000000003</v>
      </c>
      <c r="E123" s="86" t="s">
        <v>22</v>
      </c>
      <c r="F123" s="86" t="s">
        <v>22</v>
      </c>
      <c r="G123" s="86" t="s">
        <v>22</v>
      </c>
      <c r="H123" s="86" t="s">
        <v>22</v>
      </c>
      <c r="I123" s="86" t="s">
        <v>22</v>
      </c>
      <c r="J123" s="86" t="s">
        <v>22</v>
      </c>
      <c r="K123" s="175">
        <f t="shared" si="24"/>
        <v>33.950000000000003</v>
      </c>
      <c r="L123" s="82">
        <v>0</v>
      </c>
      <c r="M123" s="175">
        <f t="shared" si="25"/>
        <v>33.950000000000003</v>
      </c>
      <c r="N123" s="161" t="s">
        <v>124</v>
      </c>
      <c r="O123" s="161" t="s">
        <v>124</v>
      </c>
      <c r="P123" s="161" t="s">
        <v>124</v>
      </c>
      <c r="Q123" s="161" t="s">
        <v>124</v>
      </c>
      <c r="R123" s="161" t="s">
        <v>124</v>
      </c>
      <c r="S123" s="161" t="s">
        <v>124</v>
      </c>
      <c r="T123" s="161" t="s">
        <v>124</v>
      </c>
    </row>
    <row r="124" spans="1:20" ht="84" x14ac:dyDescent="0.2">
      <c r="A124" s="206" t="s">
        <v>351</v>
      </c>
      <c r="B124" s="174" t="s">
        <v>441</v>
      </c>
      <c r="C124" s="207" t="s">
        <v>127</v>
      </c>
      <c r="D124" s="82">
        <v>35.549999999999997</v>
      </c>
      <c r="E124" s="86" t="s">
        <v>22</v>
      </c>
      <c r="F124" s="86" t="s">
        <v>22</v>
      </c>
      <c r="G124" s="86" t="s">
        <v>22</v>
      </c>
      <c r="H124" s="86" t="s">
        <v>22</v>
      </c>
      <c r="I124" s="86" t="s">
        <v>22</v>
      </c>
      <c r="J124" s="86" t="s">
        <v>22</v>
      </c>
      <c r="K124" s="175">
        <f t="shared" si="24"/>
        <v>35.549999999999997</v>
      </c>
      <c r="L124" s="82">
        <v>0</v>
      </c>
      <c r="M124" s="175">
        <f t="shared" si="25"/>
        <v>35.549999999999997</v>
      </c>
      <c r="N124" s="161" t="s">
        <v>124</v>
      </c>
      <c r="O124" s="161" t="s">
        <v>124</v>
      </c>
      <c r="P124" s="161" t="s">
        <v>124</v>
      </c>
      <c r="Q124" s="161" t="s">
        <v>124</v>
      </c>
      <c r="R124" s="161" t="s">
        <v>124</v>
      </c>
      <c r="S124" s="161" t="s">
        <v>124</v>
      </c>
      <c r="T124" s="161" t="s">
        <v>124</v>
      </c>
    </row>
    <row r="125" spans="1:20" ht="84" x14ac:dyDescent="0.2">
      <c r="A125" s="206" t="s">
        <v>352</v>
      </c>
      <c r="B125" s="174" t="s">
        <v>440</v>
      </c>
      <c r="C125" s="207" t="s">
        <v>127</v>
      </c>
      <c r="D125" s="82">
        <v>35.549999999999997</v>
      </c>
      <c r="E125" s="86" t="s">
        <v>22</v>
      </c>
      <c r="F125" s="86" t="s">
        <v>22</v>
      </c>
      <c r="G125" s="86" t="s">
        <v>22</v>
      </c>
      <c r="H125" s="86" t="s">
        <v>22</v>
      </c>
      <c r="I125" s="86" t="s">
        <v>22</v>
      </c>
      <c r="J125" s="86" t="s">
        <v>22</v>
      </c>
      <c r="K125" s="175">
        <f t="shared" si="24"/>
        <v>35.549999999999997</v>
      </c>
      <c r="L125" s="82">
        <v>0</v>
      </c>
      <c r="M125" s="175">
        <f t="shared" si="25"/>
        <v>35.549999999999997</v>
      </c>
      <c r="N125" s="161" t="s">
        <v>124</v>
      </c>
      <c r="O125" s="161" t="s">
        <v>124</v>
      </c>
      <c r="P125" s="161" t="s">
        <v>124</v>
      </c>
      <c r="Q125" s="161" t="s">
        <v>124</v>
      </c>
      <c r="R125" s="161" t="s">
        <v>124</v>
      </c>
      <c r="S125" s="161" t="s">
        <v>124</v>
      </c>
      <c r="T125" s="161" t="s">
        <v>124</v>
      </c>
    </row>
    <row r="126" spans="1:20" ht="84" x14ac:dyDescent="0.2">
      <c r="A126" s="206" t="s">
        <v>353</v>
      </c>
      <c r="B126" s="174" t="s">
        <v>439</v>
      </c>
      <c r="C126" s="207" t="s">
        <v>127</v>
      </c>
      <c r="D126" s="82">
        <v>35.549999999999997</v>
      </c>
      <c r="E126" s="86" t="s">
        <v>22</v>
      </c>
      <c r="F126" s="86" t="s">
        <v>22</v>
      </c>
      <c r="G126" s="86" t="s">
        <v>22</v>
      </c>
      <c r="H126" s="86" t="s">
        <v>22</v>
      </c>
      <c r="I126" s="86" t="s">
        <v>22</v>
      </c>
      <c r="J126" s="86" t="s">
        <v>22</v>
      </c>
      <c r="K126" s="175">
        <f t="shared" si="24"/>
        <v>35.549999999999997</v>
      </c>
      <c r="L126" s="82">
        <v>0</v>
      </c>
      <c r="M126" s="175">
        <f t="shared" si="25"/>
        <v>35.549999999999997</v>
      </c>
      <c r="N126" s="161" t="s">
        <v>124</v>
      </c>
      <c r="O126" s="161" t="s">
        <v>124</v>
      </c>
      <c r="P126" s="161" t="s">
        <v>124</v>
      </c>
      <c r="Q126" s="161" t="s">
        <v>124</v>
      </c>
      <c r="R126" s="161" t="s">
        <v>124</v>
      </c>
      <c r="S126" s="161" t="s">
        <v>124</v>
      </c>
      <c r="T126" s="161" t="s">
        <v>124</v>
      </c>
    </row>
    <row r="127" spans="1:20" ht="84" x14ac:dyDescent="0.2">
      <c r="A127" s="206" t="s">
        <v>354</v>
      </c>
      <c r="B127" s="174" t="s">
        <v>327</v>
      </c>
      <c r="C127" s="201" t="s">
        <v>127</v>
      </c>
      <c r="D127" s="82">
        <v>33.86</v>
      </c>
      <c r="E127" s="86" t="s">
        <v>22</v>
      </c>
      <c r="F127" s="86" t="s">
        <v>22</v>
      </c>
      <c r="G127" s="86" t="s">
        <v>22</v>
      </c>
      <c r="H127" s="86" t="s">
        <v>22</v>
      </c>
      <c r="I127" s="86" t="s">
        <v>22</v>
      </c>
      <c r="J127" s="86" t="s">
        <v>22</v>
      </c>
      <c r="K127" s="175">
        <f t="shared" si="24"/>
        <v>33.86</v>
      </c>
      <c r="L127" s="82">
        <v>0</v>
      </c>
      <c r="M127" s="175">
        <f t="shared" si="25"/>
        <v>33.86</v>
      </c>
      <c r="N127" s="161" t="s">
        <v>124</v>
      </c>
      <c r="O127" s="161" t="s">
        <v>124</v>
      </c>
      <c r="P127" s="161" t="s">
        <v>124</v>
      </c>
      <c r="Q127" s="161" t="s">
        <v>124</v>
      </c>
      <c r="R127" s="161" t="s">
        <v>124</v>
      </c>
      <c r="S127" s="161" t="s">
        <v>124</v>
      </c>
      <c r="T127" s="161" t="s">
        <v>124</v>
      </c>
    </row>
    <row r="128" spans="1:20" ht="84" x14ac:dyDescent="0.2">
      <c r="A128" s="206" t="s">
        <v>355</v>
      </c>
      <c r="B128" s="174" t="s">
        <v>443</v>
      </c>
      <c r="C128" s="207" t="s">
        <v>127</v>
      </c>
      <c r="D128" s="82">
        <v>33.950000000000003</v>
      </c>
      <c r="E128" s="86" t="s">
        <v>22</v>
      </c>
      <c r="F128" s="86" t="s">
        <v>22</v>
      </c>
      <c r="G128" s="86" t="s">
        <v>22</v>
      </c>
      <c r="H128" s="86" t="s">
        <v>22</v>
      </c>
      <c r="I128" s="86" t="s">
        <v>22</v>
      </c>
      <c r="J128" s="86" t="s">
        <v>22</v>
      </c>
      <c r="K128" s="175">
        <f t="shared" si="24"/>
        <v>33.950000000000003</v>
      </c>
      <c r="L128" s="82">
        <v>0</v>
      </c>
      <c r="M128" s="175">
        <f t="shared" si="25"/>
        <v>33.950000000000003</v>
      </c>
      <c r="N128" s="161" t="s">
        <v>124</v>
      </c>
      <c r="O128" s="161" t="s">
        <v>124</v>
      </c>
      <c r="P128" s="161" t="s">
        <v>124</v>
      </c>
      <c r="Q128" s="161" t="s">
        <v>124</v>
      </c>
      <c r="R128" s="161" t="s">
        <v>124</v>
      </c>
      <c r="S128" s="161" t="s">
        <v>124</v>
      </c>
      <c r="T128" s="161" t="s">
        <v>124</v>
      </c>
    </row>
    <row r="129" spans="1:20" ht="84" x14ac:dyDescent="0.2">
      <c r="A129" s="206" t="s">
        <v>356</v>
      </c>
      <c r="B129" s="174" t="s">
        <v>328</v>
      </c>
      <c r="C129" s="201" t="s">
        <v>127</v>
      </c>
      <c r="D129" s="82">
        <v>33.86</v>
      </c>
      <c r="E129" s="86" t="s">
        <v>22</v>
      </c>
      <c r="F129" s="86" t="s">
        <v>22</v>
      </c>
      <c r="G129" s="86" t="s">
        <v>22</v>
      </c>
      <c r="H129" s="86" t="s">
        <v>22</v>
      </c>
      <c r="I129" s="86" t="s">
        <v>22</v>
      </c>
      <c r="J129" s="86" t="s">
        <v>22</v>
      </c>
      <c r="K129" s="175">
        <f t="shared" si="24"/>
        <v>33.86</v>
      </c>
      <c r="L129" s="82">
        <v>0</v>
      </c>
      <c r="M129" s="175">
        <f t="shared" si="25"/>
        <v>33.86</v>
      </c>
      <c r="N129" s="161" t="s">
        <v>124</v>
      </c>
      <c r="O129" s="161" t="s">
        <v>124</v>
      </c>
      <c r="P129" s="161" t="s">
        <v>124</v>
      </c>
      <c r="Q129" s="161" t="s">
        <v>124</v>
      </c>
      <c r="R129" s="161" t="s">
        <v>124</v>
      </c>
      <c r="S129" s="161" t="s">
        <v>124</v>
      </c>
      <c r="T129" s="161" t="s">
        <v>124</v>
      </c>
    </row>
    <row r="130" spans="1:20" ht="84" x14ac:dyDescent="0.2">
      <c r="A130" s="206" t="s">
        <v>357</v>
      </c>
      <c r="B130" s="174" t="s">
        <v>329</v>
      </c>
      <c r="C130" s="201" t="s">
        <v>127</v>
      </c>
      <c r="D130" s="82">
        <v>33.86</v>
      </c>
      <c r="E130" s="86" t="s">
        <v>22</v>
      </c>
      <c r="F130" s="86" t="s">
        <v>22</v>
      </c>
      <c r="G130" s="86" t="s">
        <v>22</v>
      </c>
      <c r="H130" s="86" t="s">
        <v>22</v>
      </c>
      <c r="I130" s="86" t="s">
        <v>22</v>
      </c>
      <c r="J130" s="86" t="s">
        <v>22</v>
      </c>
      <c r="K130" s="175">
        <f t="shared" si="24"/>
        <v>33.86</v>
      </c>
      <c r="L130" s="82">
        <v>0</v>
      </c>
      <c r="M130" s="175">
        <f t="shared" si="25"/>
        <v>33.86</v>
      </c>
      <c r="N130" s="161" t="s">
        <v>124</v>
      </c>
      <c r="O130" s="161" t="s">
        <v>124</v>
      </c>
      <c r="P130" s="161" t="s">
        <v>124</v>
      </c>
      <c r="Q130" s="161" t="s">
        <v>124</v>
      </c>
      <c r="R130" s="161" t="s">
        <v>124</v>
      </c>
      <c r="S130" s="161" t="s">
        <v>124</v>
      </c>
      <c r="T130" s="161" t="s">
        <v>124</v>
      </c>
    </row>
    <row r="131" spans="1:20" ht="72" x14ac:dyDescent="0.2">
      <c r="A131" s="206" t="s">
        <v>358</v>
      </c>
      <c r="B131" s="174" t="s">
        <v>322</v>
      </c>
      <c r="C131" s="201" t="s">
        <v>127</v>
      </c>
      <c r="D131" s="82">
        <v>35.46</v>
      </c>
      <c r="E131" s="86" t="s">
        <v>22</v>
      </c>
      <c r="F131" s="86" t="s">
        <v>22</v>
      </c>
      <c r="G131" s="86" t="s">
        <v>22</v>
      </c>
      <c r="H131" s="86" t="s">
        <v>22</v>
      </c>
      <c r="I131" s="86" t="s">
        <v>22</v>
      </c>
      <c r="J131" s="86" t="s">
        <v>22</v>
      </c>
      <c r="K131" s="175">
        <f t="shared" si="24"/>
        <v>35.46</v>
      </c>
      <c r="L131" s="82">
        <v>0</v>
      </c>
      <c r="M131" s="175">
        <f t="shared" si="25"/>
        <v>35.46</v>
      </c>
      <c r="N131" s="161" t="s">
        <v>124</v>
      </c>
      <c r="O131" s="161" t="s">
        <v>124</v>
      </c>
      <c r="P131" s="161" t="s">
        <v>124</v>
      </c>
      <c r="Q131" s="161" t="s">
        <v>124</v>
      </c>
      <c r="R131" s="161" t="s">
        <v>124</v>
      </c>
      <c r="S131" s="161" t="s">
        <v>124</v>
      </c>
      <c r="T131" s="161" t="s">
        <v>124</v>
      </c>
    </row>
    <row r="132" spans="1:20" ht="72" x14ac:dyDescent="0.2">
      <c r="A132" s="206" t="s">
        <v>359</v>
      </c>
      <c r="B132" s="174" t="s">
        <v>220</v>
      </c>
      <c r="C132" s="201" t="s">
        <v>127</v>
      </c>
      <c r="D132" s="82">
        <v>36.69</v>
      </c>
      <c r="E132" s="86" t="s">
        <v>22</v>
      </c>
      <c r="F132" s="86" t="s">
        <v>22</v>
      </c>
      <c r="G132" s="86" t="s">
        <v>22</v>
      </c>
      <c r="H132" s="86" t="s">
        <v>22</v>
      </c>
      <c r="I132" s="86" t="s">
        <v>22</v>
      </c>
      <c r="J132" s="86" t="s">
        <v>22</v>
      </c>
      <c r="K132" s="175">
        <f t="shared" si="24"/>
        <v>36.69</v>
      </c>
      <c r="L132" s="82">
        <v>0</v>
      </c>
      <c r="M132" s="175">
        <f t="shared" si="25"/>
        <v>36.69</v>
      </c>
      <c r="N132" s="161" t="s">
        <v>124</v>
      </c>
      <c r="O132" s="161" t="s">
        <v>124</v>
      </c>
      <c r="P132" s="161" t="s">
        <v>124</v>
      </c>
      <c r="Q132" s="161" t="s">
        <v>124</v>
      </c>
      <c r="R132" s="161" t="s">
        <v>124</v>
      </c>
      <c r="S132" s="161" t="s">
        <v>124</v>
      </c>
      <c r="T132" s="161" t="s">
        <v>124</v>
      </c>
    </row>
    <row r="133" spans="1:20" ht="84" x14ac:dyDescent="0.2">
      <c r="A133" s="206" t="s">
        <v>360</v>
      </c>
      <c r="B133" s="174" t="s">
        <v>465</v>
      </c>
      <c r="C133" s="207" t="s">
        <v>127</v>
      </c>
      <c r="D133" s="82">
        <v>51.13</v>
      </c>
      <c r="E133" s="86" t="s">
        <v>22</v>
      </c>
      <c r="F133" s="86" t="s">
        <v>22</v>
      </c>
      <c r="G133" s="86" t="s">
        <v>22</v>
      </c>
      <c r="H133" s="86" t="s">
        <v>22</v>
      </c>
      <c r="I133" s="86" t="s">
        <v>22</v>
      </c>
      <c r="J133" s="86" t="s">
        <v>22</v>
      </c>
      <c r="K133" s="175">
        <f t="shared" si="24"/>
        <v>51.13</v>
      </c>
      <c r="L133" s="82">
        <v>0</v>
      </c>
      <c r="M133" s="175">
        <f t="shared" si="25"/>
        <v>51.13</v>
      </c>
      <c r="N133" s="161" t="s">
        <v>124</v>
      </c>
      <c r="O133" s="161" t="s">
        <v>124</v>
      </c>
      <c r="P133" s="161" t="s">
        <v>124</v>
      </c>
      <c r="Q133" s="161" t="s">
        <v>124</v>
      </c>
      <c r="R133" s="161" t="s">
        <v>124</v>
      </c>
      <c r="S133" s="161" t="s">
        <v>124</v>
      </c>
      <c r="T133" s="161" t="s">
        <v>124</v>
      </c>
    </row>
    <row r="134" spans="1:20" ht="72" x14ac:dyDescent="0.2">
      <c r="A134" s="206" t="s">
        <v>361</v>
      </c>
      <c r="B134" s="174" t="s">
        <v>398</v>
      </c>
      <c r="C134" s="205" t="s">
        <v>127</v>
      </c>
      <c r="D134" s="82">
        <v>133.07</v>
      </c>
      <c r="E134" s="86" t="s">
        <v>22</v>
      </c>
      <c r="F134" s="86" t="s">
        <v>22</v>
      </c>
      <c r="G134" s="86" t="s">
        <v>22</v>
      </c>
      <c r="H134" s="86" t="s">
        <v>22</v>
      </c>
      <c r="I134" s="86" t="s">
        <v>22</v>
      </c>
      <c r="J134" s="86" t="s">
        <v>22</v>
      </c>
      <c r="K134" s="175">
        <f t="shared" si="24"/>
        <v>133.07</v>
      </c>
      <c r="L134" s="82">
        <v>0</v>
      </c>
      <c r="M134" s="175">
        <f t="shared" si="25"/>
        <v>133.07</v>
      </c>
      <c r="N134" s="161" t="s">
        <v>124</v>
      </c>
      <c r="O134" s="161" t="s">
        <v>124</v>
      </c>
      <c r="P134" s="161" t="s">
        <v>124</v>
      </c>
      <c r="Q134" s="161" t="s">
        <v>124</v>
      </c>
      <c r="R134" s="161" t="s">
        <v>124</v>
      </c>
      <c r="S134" s="161" t="s">
        <v>124</v>
      </c>
      <c r="T134" s="161" t="s">
        <v>124</v>
      </c>
    </row>
    <row r="135" spans="1:20" ht="84" x14ac:dyDescent="0.2">
      <c r="A135" s="206" t="s">
        <v>362</v>
      </c>
      <c r="B135" s="174" t="s">
        <v>464</v>
      </c>
      <c r="C135" s="207" t="s">
        <v>127</v>
      </c>
      <c r="D135" s="82">
        <v>48.65</v>
      </c>
      <c r="E135" s="86" t="s">
        <v>22</v>
      </c>
      <c r="F135" s="86" t="s">
        <v>22</v>
      </c>
      <c r="G135" s="86" t="s">
        <v>22</v>
      </c>
      <c r="H135" s="86" t="s">
        <v>22</v>
      </c>
      <c r="I135" s="86" t="s">
        <v>22</v>
      </c>
      <c r="J135" s="86" t="s">
        <v>22</v>
      </c>
      <c r="K135" s="175">
        <f t="shared" si="24"/>
        <v>48.65</v>
      </c>
      <c r="L135" s="82">
        <v>0</v>
      </c>
      <c r="M135" s="175">
        <f t="shared" si="25"/>
        <v>48.65</v>
      </c>
      <c r="N135" s="161" t="s">
        <v>124</v>
      </c>
      <c r="O135" s="161" t="s">
        <v>124</v>
      </c>
      <c r="P135" s="161" t="s">
        <v>124</v>
      </c>
      <c r="Q135" s="161" t="s">
        <v>124</v>
      </c>
      <c r="R135" s="161" t="s">
        <v>124</v>
      </c>
      <c r="S135" s="161" t="s">
        <v>124</v>
      </c>
      <c r="T135" s="161" t="s">
        <v>124</v>
      </c>
    </row>
    <row r="136" spans="1:20" ht="84" x14ac:dyDescent="0.2">
      <c r="A136" s="206" t="s">
        <v>363</v>
      </c>
      <c r="B136" s="174" t="s">
        <v>463</v>
      </c>
      <c r="C136" s="207" t="s">
        <v>127</v>
      </c>
      <c r="D136" s="82">
        <v>48.65</v>
      </c>
      <c r="E136" s="86" t="s">
        <v>22</v>
      </c>
      <c r="F136" s="86" t="s">
        <v>22</v>
      </c>
      <c r="G136" s="86" t="s">
        <v>22</v>
      </c>
      <c r="H136" s="86" t="s">
        <v>22</v>
      </c>
      <c r="I136" s="86" t="s">
        <v>22</v>
      </c>
      <c r="J136" s="86" t="s">
        <v>22</v>
      </c>
      <c r="K136" s="175">
        <f t="shared" si="24"/>
        <v>48.65</v>
      </c>
      <c r="L136" s="82">
        <v>0</v>
      </c>
      <c r="M136" s="175">
        <f t="shared" si="25"/>
        <v>48.65</v>
      </c>
      <c r="N136" s="161" t="s">
        <v>124</v>
      </c>
      <c r="O136" s="161" t="s">
        <v>124</v>
      </c>
      <c r="P136" s="161" t="s">
        <v>124</v>
      </c>
      <c r="Q136" s="161" t="s">
        <v>124</v>
      </c>
      <c r="R136" s="161" t="s">
        <v>124</v>
      </c>
      <c r="S136" s="161" t="s">
        <v>124</v>
      </c>
      <c r="T136" s="161" t="s">
        <v>124</v>
      </c>
    </row>
    <row r="137" spans="1:20" ht="72" x14ac:dyDescent="0.2">
      <c r="A137" s="206" t="s">
        <v>364</v>
      </c>
      <c r="B137" s="174" t="s">
        <v>330</v>
      </c>
      <c r="C137" s="207" t="s">
        <v>127</v>
      </c>
      <c r="D137" s="82">
        <v>35.46</v>
      </c>
      <c r="E137" s="86" t="s">
        <v>22</v>
      </c>
      <c r="F137" s="86" t="s">
        <v>22</v>
      </c>
      <c r="G137" s="86" t="s">
        <v>22</v>
      </c>
      <c r="H137" s="86" t="s">
        <v>22</v>
      </c>
      <c r="I137" s="86" t="s">
        <v>22</v>
      </c>
      <c r="J137" s="86" t="s">
        <v>22</v>
      </c>
      <c r="K137" s="175">
        <f t="shared" si="24"/>
        <v>35.46</v>
      </c>
      <c r="L137" s="82">
        <v>0</v>
      </c>
      <c r="M137" s="175">
        <f t="shared" si="25"/>
        <v>35.46</v>
      </c>
      <c r="N137" s="161" t="s">
        <v>124</v>
      </c>
      <c r="O137" s="161" t="s">
        <v>124</v>
      </c>
      <c r="P137" s="161" t="s">
        <v>124</v>
      </c>
      <c r="Q137" s="161" t="s">
        <v>124</v>
      </c>
      <c r="R137" s="161" t="s">
        <v>124</v>
      </c>
      <c r="S137" s="161" t="s">
        <v>124</v>
      </c>
      <c r="T137" s="161" t="s">
        <v>124</v>
      </c>
    </row>
    <row r="138" spans="1:20" ht="72" x14ac:dyDescent="0.2">
      <c r="A138" s="206" t="s">
        <v>365</v>
      </c>
      <c r="B138" s="174" t="s">
        <v>320</v>
      </c>
      <c r="C138" s="207" t="s">
        <v>127</v>
      </c>
      <c r="D138" s="82">
        <v>35.46</v>
      </c>
      <c r="E138" s="86" t="s">
        <v>22</v>
      </c>
      <c r="F138" s="86" t="s">
        <v>22</v>
      </c>
      <c r="G138" s="86" t="s">
        <v>22</v>
      </c>
      <c r="H138" s="86" t="s">
        <v>22</v>
      </c>
      <c r="I138" s="86" t="s">
        <v>22</v>
      </c>
      <c r="J138" s="86" t="s">
        <v>22</v>
      </c>
      <c r="K138" s="175">
        <f t="shared" si="24"/>
        <v>35.46</v>
      </c>
      <c r="L138" s="82">
        <v>0</v>
      </c>
      <c r="M138" s="175">
        <f t="shared" si="25"/>
        <v>35.46</v>
      </c>
      <c r="N138" s="161" t="s">
        <v>124</v>
      </c>
      <c r="O138" s="161" t="s">
        <v>124</v>
      </c>
      <c r="P138" s="161" t="s">
        <v>124</v>
      </c>
      <c r="Q138" s="161" t="s">
        <v>124</v>
      </c>
      <c r="R138" s="161" t="s">
        <v>124</v>
      </c>
      <c r="S138" s="161" t="s">
        <v>124</v>
      </c>
      <c r="T138" s="161" t="s">
        <v>124</v>
      </c>
    </row>
    <row r="139" spans="1:20" ht="72" x14ac:dyDescent="0.2">
      <c r="A139" s="206" t="s">
        <v>366</v>
      </c>
      <c r="B139" s="174" t="s">
        <v>319</v>
      </c>
      <c r="C139" s="201" t="s">
        <v>127</v>
      </c>
      <c r="D139" s="82">
        <v>35.46</v>
      </c>
      <c r="E139" s="86" t="s">
        <v>22</v>
      </c>
      <c r="F139" s="86" t="s">
        <v>22</v>
      </c>
      <c r="G139" s="86" t="s">
        <v>22</v>
      </c>
      <c r="H139" s="86" t="s">
        <v>22</v>
      </c>
      <c r="I139" s="86" t="s">
        <v>22</v>
      </c>
      <c r="J139" s="86" t="s">
        <v>22</v>
      </c>
      <c r="K139" s="175">
        <f t="shared" si="24"/>
        <v>35.46</v>
      </c>
      <c r="L139" s="82">
        <v>0</v>
      </c>
      <c r="M139" s="175">
        <f t="shared" si="25"/>
        <v>35.46</v>
      </c>
      <c r="N139" s="161" t="s">
        <v>124</v>
      </c>
      <c r="O139" s="161" t="s">
        <v>124</v>
      </c>
      <c r="P139" s="161" t="s">
        <v>124</v>
      </c>
      <c r="Q139" s="161" t="s">
        <v>124</v>
      </c>
      <c r="R139" s="161" t="s">
        <v>124</v>
      </c>
      <c r="S139" s="161" t="s">
        <v>124</v>
      </c>
      <c r="T139" s="161" t="s">
        <v>124</v>
      </c>
    </row>
    <row r="140" spans="1:20" ht="72" x14ac:dyDescent="0.2">
      <c r="A140" s="206" t="s">
        <v>367</v>
      </c>
      <c r="B140" s="174" t="s">
        <v>458</v>
      </c>
      <c r="C140" s="207" t="s">
        <v>127</v>
      </c>
      <c r="D140" s="82">
        <v>35.46</v>
      </c>
      <c r="E140" s="86" t="s">
        <v>22</v>
      </c>
      <c r="F140" s="86" t="s">
        <v>22</v>
      </c>
      <c r="G140" s="86" t="s">
        <v>22</v>
      </c>
      <c r="H140" s="86" t="s">
        <v>22</v>
      </c>
      <c r="I140" s="86" t="s">
        <v>22</v>
      </c>
      <c r="J140" s="86" t="s">
        <v>22</v>
      </c>
      <c r="K140" s="175">
        <f t="shared" si="24"/>
        <v>35.46</v>
      </c>
      <c r="L140" s="82">
        <v>0</v>
      </c>
      <c r="M140" s="175">
        <f t="shared" si="25"/>
        <v>35.46</v>
      </c>
      <c r="N140" s="161" t="s">
        <v>124</v>
      </c>
      <c r="O140" s="161" t="s">
        <v>124</v>
      </c>
      <c r="P140" s="161" t="s">
        <v>124</v>
      </c>
      <c r="Q140" s="161" t="s">
        <v>124</v>
      </c>
      <c r="R140" s="161" t="s">
        <v>124</v>
      </c>
      <c r="S140" s="161" t="s">
        <v>124</v>
      </c>
      <c r="T140" s="161" t="s">
        <v>124</v>
      </c>
    </row>
    <row r="141" spans="1:20" ht="84" x14ac:dyDescent="0.2">
      <c r="A141" s="206" t="s">
        <v>368</v>
      </c>
      <c r="B141" s="174" t="s">
        <v>234</v>
      </c>
      <c r="C141" s="201" t="s">
        <v>127</v>
      </c>
      <c r="D141" s="82">
        <v>37.229999999999997</v>
      </c>
      <c r="E141" s="86" t="s">
        <v>22</v>
      </c>
      <c r="F141" s="86" t="s">
        <v>22</v>
      </c>
      <c r="G141" s="86" t="s">
        <v>22</v>
      </c>
      <c r="H141" s="86" t="s">
        <v>22</v>
      </c>
      <c r="I141" s="86" t="s">
        <v>22</v>
      </c>
      <c r="J141" s="86" t="s">
        <v>22</v>
      </c>
      <c r="K141" s="175">
        <f t="shared" si="24"/>
        <v>37.229999999999997</v>
      </c>
      <c r="L141" s="82">
        <v>0</v>
      </c>
      <c r="M141" s="175">
        <f t="shared" si="25"/>
        <v>37.229999999999997</v>
      </c>
      <c r="N141" s="161" t="s">
        <v>124</v>
      </c>
      <c r="O141" s="161" t="s">
        <v>124</v>
      </c>
      <c r="P141" s="161" t="s">
        <v>124</v>
      </c>
      <c r="Q141" s="161" t="s">
        <v>124</v>
      </c>
      <c r="R141" s="161" t="s">
        <v>124</v>
      </c>
      <c r="S141" s="161" t="s">
        <v>124</v>
      </c>
      <c r="T141" s="161" t="s">
        <v>124</v>
      </c>
    </row>
    <row r="142" spans="1:20" ht="84" x14ac:dyDescent="0.2">
      <c r="A142" s="206" t="s">
        <v>369</v>
      </c>
      <c r="B142" s="174" t="s">
        <v>404</v>
      </c>
      <c r="C142" s="205" t="s">
        <v>127</v>
      </c>
      <c r="D142" s="82">
        <v>67.72</v>
      </c>
      <c r="E142" s="86" t="s">
        <v>22</v>
      </c>
      <c r="F142" s="86" t="s">
        <v>22</v>
      </c>
      <c r="G142" s="86" t="s">
        <v>22</v>
      </c>
      <c r="H142" s="86" t="s">
        <v>22</v>
      </c>
      <c r="I142" s="86" t="s">
        <v>22</v>
      </c>
      <c r="J142" s="86" t="s">
        <v>22</v>
      </c>
      <c r="K142" s="175">
        <f t="shared" si="24"/>
        <v>67.72</v>
      </c>
      <c r="L142" s="82">
        <v>0</v>
      </c>
      <c r="M142" s="175">
        <f t="shared" si="25"/>
        <v>67.72</v>
      </c>
      <c r="N142" s="161" t="s">
        <v>124</v>
      </c>
      <c r="O142" s="161" t="s">
        <v>124</v>
      </c>
      <c r="P142" s="161" t="s">
        <v>124</v>
      </c>
      <c r="Q142" s="161" t="s">
        <v>124</v>
      </c>
      <c r="R142" s="161" t="s">
        <v>124</v>
      </c>
      <c r="S142" s="161" t="s">
        <v>124</v>
      </c>
      <c r="T142" s="161" t="s">
        <v>124</v>
      </c>
    </row>
    <row r="143" spans="1:20" ht="84" x14ac:dyDescent="0.2">
      <c r="A143" s="206" t="s">
        <v>370</v>
      </c>
      <c r="B143" s="174" t="s">
        <v>403</v>
      </c>
      <c r="C143" s="205" t="s">
        <v>127</v>
      </c>
      <c r="D143" s="82">
        <v>83.31</v>
      </c>
      <c r="E143" s="86" t="s">
        <v>22</v>
      </c>
      <c r="F143" s="86" t="s">
        <v>22</v>
      </c>
      <c r="G143" s="86" t="s">
        <v>22</v>
      </c>
      <c r="H143" s="86" t="s">
        <v>22</v>
      </c>
      <c r="I143" s="86" t="s">
        <v>22</v>
      </c>
      <c r="J143" s="86" t="s">
        <v>22</v>
      </c>
      <c r="K143" s="175">
        <f t="shared" si="24"/>
        <v>83.31</v>
      </c>
      <c r="L143" s="82">
        <v>0</v>
      </c>
      <c r="M143" s="175">
        <f t="shared" si="25"/>
        <v>83.31</v>
      </c>
      <c r="N143" s="161" t="s">
        <v>124</v>
      </c>
      <c r="O143" s="161" t="s">
        <v>124</v>
      </c>
      <c r="P143" s="161" t="s">
        <v>124</v>
      </c>
      <c r="Q143" s="161" t="s">
        <v>124</v>
      </c>
      <c r="R143" s="161" t="s">
        <v>124</v>
      </c>
      <c r="S143" s="161" t="s">
        <v>124</v>
      </c>
      <c r="T143" s="161" t="s">
        <v>124</v>
      </c>
    </row>
    <row r="144" spans="1:20" ht="72" x14ac:dyDescent="0.2">
      <c r="A144" s="206" t="s">
        <v>371</v>
      </c>
      <c r="B144" s="174" t="s">
        <v>311</v>
      </c>
      <c r="C144" s="201" t="s">
        <v>127</v>
      </c>
      <c r="D144" s="82">
        <v>35.46</v>
      </c>
      <c r="E144" s="86" t="s">
        <v>22</v>
      </c>
      <c r="F144" s="86" t="s">
        <v>22</v>
      </c>
      <c r="G144" s="86" t="s">
        <v>22</v>
      </c>
      <c r="H144" s="86" t="s">
        <v>22</v>
      </c>
      <c r="I144" s="86" t="s">
        <v>22</v>
      </c>
      <c r="J144" s="86" t="s">
        <v>22</v>
      </c>
      <c r="K144" s="175">
        <f t="shared" ref="K144" si="26">D144</f>
        <v>35.46</v>
      </c>
      <c r="L144" s="82">
        <v>0</v>
      </c>
      <c r="M144" s="175">
        <f t="shared" ref="M144" si="27">D144</f>
        <v>35.46</v>
      </c>
      <c r="N144" s="161" t="s">
        <v>124</v>
      </c>
      <c r="O144" s="161" t="s">
        <v>124</v>
      </c>
      <c r="P144" s="161" t="s">
        <v>124</v>
      </c>
      <c r="Q144" s="161" t="s">
        <v>124</v>
      </c>
      <c r="R144" s="161" t="s">
        <v>124</v>
      </c>
      <c r="S144" s="161" t="s">
        <v>124</v>
      </c>
      <c r="T144" s="161" t="s">
        <v>124</v>
      </c>
    </row>
    <row r="145" spans="1:20" ht="72" x14ac:dyDescent="0.2">
      <c r="A145" s="206" t="s">
        <v>372</v>
      </c>
      <c r="B145" s="174" t="s">
        <v>339</v>
      </c>
      <c r="C145" s="201" t="s">
        <v>127</v>
      </c>
      <c r="D145" s="82">
        <v>35.549999999999997</v>
      </c>
      <c r="E145" s="86" t="s">
        <v>22</v>
      </c>
      <c r="F145" s="86" t="s">
        <v>22</v>
      </c>
      <c r="G145" s="86" t="s">
        <v>22</v>
      </c>
      <c r="H145" s="86" t="s">
        <v>22</v>
      </c>
      <c r="I145" s="86" t="s">
        <v>22</v>
      </c>
      <c r="J145" s="86" t="s">
        <v>22</v>
      </c>
      <c r="K145" s="175">
        <f>D145</f>
        <v>35.549999999999997</v>
      </c>
      <c r="L145" s="82">
        <v>0</v>
      </c>
      <c r="M145" s="175">
        <f>D145</f>
        <v>35.549999999999997</v>
      </c>
      <c r="N145" s="161" t="s">
        <v>124</v>
      </c>
      <c r="O145" s="161" t="s">
        <v>124</v>
      </c>
      <c r="P145" s="161" t="s">
        <v>124</v>
      </c>
      <c r="Q145" s="161" t="s">
        <v>124</v>
      </c>
      <c r="R145" s="161" t="s">
        <v>124</v>
      </c>
      <c r="S145" s="161" t="s">
        <v>124</v>
      </c>
      <c r="T145" s="161" t="s">
        <v>124</v>
      </c>
    </row>
    <row r="146" spans="1:20" ht="72" x14ac:dyDescent="0.2">
      <c r="A146" s="206" t="s">
        <v>373</v>
      </c>
      <c r="B146" s="174" t="s">
        <v>249</v>
      </c>
      <c r="C146" s="201" t="s">
        <v>127</v>
      </c>
      <c r="D146" s="82">
        <v>35.200000000000003</v>
      </c>
      <c r="E146" s="86" t="s">
        <v>22</v>
      </c>
      <c r="F146" s="86" t="s">
        <v>22</v>
      </c>
      <c r="G146" s="86" t="s">
        <v>22</v>
      </c>
      <c r="H146" s="86" t="s">
        <v>22</v>
      </c>
      <c r="I146" s="86" t="s">
        <v>22</v>
      </c>
      <c r="J146" s="86" t="s">
        <v>22</v>
      </c>
      <c r="K146" s="175">
        <f>D146</f>
        <v>35.200000000000003</v>
      </c>
      <c r="L146" s="82">
        <v>0</v>
      </c>
      <c r="M146" s="175">
        <f>D146</f>
        <v>35.200000000000003</v>
      </c>
      <c r="N146" s="161" t="s">
        <v>124</v>
      </c>
      <c r="O146" s="161" t="s">
        <v>124</v>
      </c>
      <c r="P146" s="161" t="s">
        <v>124</v>
      </c>
      <c r="Q146" s="161" t="s">
        <v>124</v>
      </c>
      <c r="R146" s="161" t="s">
        <v>124</v>
      </c>
      <c r="S146" s="161" t="s">
        <v>124</v>
      </c>
      <c r="T146" s="161" t="s">
        <v>124</v>
      </c>
    </row>
    <row r="147" spans="1:20" ht="84" x14ac:dyDescent="0.2">
      <c r="A147" s="206" t="s">
        <v>374</v>
      </c>
      <c r="B147" s="174" t="s">
        <v>500</v>
      </c>
      <c r="C147" s="201" t="s">
        <v>127</v>
      </c>
      <c r="D147" s="82">
        <v>35.549999999999997</v>
      </c>
      <c r="E147" s="86" t="s">
        <v>22</v>
      </c>
      <c r="F147" s="86" t="s">
        <v>22</v>
      </c>
      <c r="G147" s="86" t="s">
        <v>22</v>
      </c>
      <c r="H147" s="86" t="s">
        <v>22</v>
      </c>
      <c r="I147" s="86" t="s">
        <v>22</v>
      </c>
      <c r="J147" s="86" t="s">
        <v>22</v>
      </c>
      <c r="K147" s="175">
        <f t="shared" ref="K147" si="28">D147</f>
        <v>35.549999999999997</v>
      </c>
      <c r="L147" s="82">
        <v>0</v>
      </c>
      <c r="M147" s="175">
        <f t="shared" ref="M147" si="29">D147</f>
        <v>35.549999999999997</v>
      </c>
      <c r="N147" s="161" t="s">
        <v>124</v>
      </c>
      <c r="O147" s="161" t="s">
        <v>124</v>
      </c>
      <c r="P147" s="161" t="s">
        <v>124</v>
      </c>
      <c r="Q147" s="161" t="s">
        <v>124</v>
      </c>
      <c r="R147" s="161" t="s">
        <v>124</v>
      </c>
      <c r="S147" s="161" t="s">
        <v>124</v>
      </c>
      <c r="T147" s="161" t="s">
        <v>124</v>
      </c>
    </row>
    <row r="148" spans="1:20" ht="84" x14ac:dyDescent="0.2">
      <c r="A148" s="206" t="s">
        <v>405</v>
      </c>
      <c r="B148" s="174" t="s">
        <v>309</v>
      </c>
      <c r="C148" s="201" t="s">
        <v>127</v>
      </c>
      <c r="D148" s="82">
        <v>41.66</v>
      </c>
      <c r="E148" s="86" t="s">
        <v>22</v>
      </c>
      <c r="F148" s="86" t="s">
        <v>22</v>
      </c>
      <c r="G148" s="86" t="s">
        <v>22</v>
      </c>
      <c r="H148" s="86" t="s">
        <v>22</v>
      </c>
      <c r="I148" s="86" t="s">
        <v>22</v>
      </c>
      <c r="J148" s="86" t="s">
        <v>22</v>
      </c>
      <c r="K148" s="175">
        <f t="shared" ref="K148" si="30">D148</f>
        <v>41.66</v>
      </c>
      <c r="L148" s="82">
        <v>0</v>
      </c>
      <c r="M148" s="175">
        <f t="shared" ref="M148" si="31">D148</f>
        <v>41.66</v>
      </c>
      <c r="N148" s="161" t="s">
        <v>124</v>
      </c>
      <c r="O148" s="161" t="s">
        <v>124</v>
      </c>
      <c r="P148" s="161" t="s">
        <v>124</v>
      </c>
      <c r="Q148" s="161" t="s">
        <v>124</v>
      </c>
      <c r="R148" s="161" t="s">
        <v>124</v>
      </c>
      <c r="S148" s="161" t="s">
        <v>124</v>
      </c>
      <c r="T148" s="161" t="s">
        <v>124</v>
      </c>
    </row>
    <row r="149" spans="1:20" ht="84" x14ac:dyDescent="0.2">
      <c r="A149" s="206" t="s">
        <v>406</v>
      </c>
      <c r="B149" s="174" t="s">
        <v>310</v>
      </c>
      <c r="C149" s="201" t="s">
        <v>127</v>
      </c>
      <c r="D149" s="82">
        <v>35.46</v>
      </c>
      <c r="E149" s="86" t="s">
        <v>22</v>
      </c>
      <c r="F149" s="86" t="s">
        <v>22</v>
      </c>
      <c r="G149" s="86" t="s">
        <v>22</v>
      </c>
      <c r="H149" s="86" t="s">
        <v>22</v>
      </c>
      <c r="I149" s="86" t="s">
        <v>22</v>
      </c>
      <c r="J149" s="86" t="s">
        <v>22</v>
      </c>
      <c r="K149" s="175">
        <f t="shared" ref="K149" si="32">D149</f>
        <v>35.46</v>
      </c>
      <c r="L149" s="82">
        <v>0</v>
      </c>
      <c r="M149" s="175">
        <f t="shared" ref="M149" si="33">D149</f>
        <v>35.46</v>
      </c>
      <c r="N149" s="161" t="s">
        <v>124</v>
      </c>
      <c r="O149" s="161" t="s">
        <v>124</v>
      </c>
      <c r="P149" s="161" t="s">
        <v>124</v>
      </c>
      <c r="Q149" s="161" t="s">
        <v>124</v>
      </c>
      <c r="R149" s="161" t="s">
        <v>124</v>
      </c>
      <c r="S149" s="161" t="s">
        <v>124</v>
      </c>
      <c r="T149" s="161" t="s">
        <v>124</v>
      </c>
    </row>
    <row r="150" spans="1:20" ht="84" x14ac:dyDescent="0.2">
      <c r="A150" s="206" t="s">
        <v>407</v>
      </c>
      <c r="B150" s="174" t="s">
        <v>295</v>
      </c>
      <c r="C150" s="201" t="s">
        <v>127</v>
      </c>
      <c r="D150" s="82">
        <v>35.21</v>
      </c>
      <c r="E150" s="86" t="s">
        <v>22</v>
      </c>
      <c r="F150" s="86" t="s">
        <v>22</v>
      </c>
      <c r="G150" s="86" t="s">
        <v>22</v>
      </c>
      <c r="H150" s="86" t="s">
        <v>22</v>
      </c>
      <c r="I150" s="86" t="s">
        <v>22</v>
      </c>
      <c r="J150" s="86" t="s">
        <v>22</v>
      </c>
      <c r="K150" s="175">
        <f t="shared" ref="K150:K156" si="34">D150</f>
        <v>35.21</v>
      </c>
      <c r="L150" s="82">
        <v>0</v>
      </c>
      <c r="M150" s="175">
        <f t="shared" ref="M150:M156" si="35">D150</f>
        <v>35.21</v>
      </c>
      <c r="N150" s="161" t="s">
        <v>124</v>
      </c>
      <c r="O150" s="161" t="s">
        <v>124</v>
      </c>
      <c r="P150" s="161" t="s">
        <v>124</v>
      </c>
      <c r="Q150" s="161" t="s">
        <v>124</v>
      </c>
      <c r="R150" s="161" t="s">
        <v>124</v>
      </c>
      <c r="S150" s="161" t="s">
        <v>124</v>
      </c>
      <c r="T150" s="161" t="s">
        <v>124</v>
      </c>
    </row>
    <row r="151" spans="1:20" ht="84" x14ac:dyDescent="0.2">
      <c r="A151" s="206" t="s">
        <v>408</v>
      </c>
      <c r="B151" s="174" t="s">
        <v>294</v>
      </c>
      <c r="C151" s="201" t="s">
        <v>127</v>
      </c>
      <c r="D151" s="82">
        <v>36.049999999999997</v>
      </c>
      <c r="E151" s="86" t="s">
        <v>22</v>
      </c>
      <c r="F151" s="86" t="s">
        <v>22</v>
      </c>
      <c r="G151" s="86" t="s">
        <v>22</v>
      </c>
      <c r="H151" s="86" t="s">
        <v>22</v>
      </c>
      <c r="I151" s="86" t="s">
        <v>22</v>
      </c>
      <c r="J151" s="86" t="s">
        <v>22</v>
      </c>
      <c r="K151" s="175">
        <f t="shared" si="34"/>
        <v>36.049999999999997</v>
      </c>
      <c r="L151" s="82">
        <v>0</v>
      </c>
      <c r="M151" s="175">
        <f t="shared" si="35"/>
        <v>36.049999999999997</v>
      </c>
      <c r="N151" s="161" t="s">
        <v>124</v>
      </c>
      <c r="O151" s="161" t="s">
        <v>124</v>
      </c>
      <c r="P151" s="161" t="s">
        <v>124</v>
      </c>
      <c r="Q151" s="161" t="s">
        <v>124</v>
      </c>
      <c r="R151" s="161" t="s">
        <v>124</v>
      </c>
      <c r="S151" s="161" t="s">
        <v>124</v>
      </c>
      <c r="T151" s="161" t="s">
        <v>124</v>
      </c>
    </row>
    <row r="152" spans="1:20" ht="84" x14ac:dyDescent="0.2">
      <c r="A152" s="206" t="s">
        <v>409</v>
      </c>
      <c r="B152" s="174" t="s">
        <v>338</v>
      </c>
      <c r="C152" s="201" t="s">
        <v>127</v>
      </c>
      <c r="D152" s="82">
        <v>35.35</v>
      </c>
      <c r="E152" s="86" t="s">
        <v>22</v>
      </c>
      <c r="F152" s="86" t="s">
        <v>22</v>
      </c>
      <c r="G152" s="86" t="s">
        <v>22</v>
      </c>
      <c r="H152" s="86" t="s">
        <v>22</v>
      </c>
      <c r="I152" s="86" t="s">
        <v>22</v>
      </c>
      <c r="J152" s="86" t="s">
        <v>22</v>
      </c>
      <c r="K152" s="175">
        <f t="shared" si="34"/>
        <v>35.35</v>
      </c>
      <c r="L152" s="82">
        <v>0</v>
      </c>
      <c r="M152" s="175">
        <f t="shared" si="35"/>
        <v>35.35</v>
      </c>
      <c r="N152" s="161" t="s">
        <v>124</v>
      </c>
      <c r="O152" s="161" t="s">
        <v>124</v>
      </c>
      <c r="P152" s="161" t="s">
        <v>124</v>
      </c>
      <c r="Q152" s="161" t="s">
        <v>124</v>
      </c>
      <c r="R152" s="161" t="s">
        <v>124</v>
      </c>
      <c r="S152" s="161" t="s">
        <v>124</v>
      </c>
      <c r="T152" s="161" t="s">
        <v>124</v>
      </c>
    </row>
    <row r="153" spans="1:20" ht="72" x14ac:dyDescent="0.2">
      <c r="A153" s="206" t="s">
        <v>410</v>
      </c>
      <c r="B153" s="174" t="s">
        <v>218</v>
      </c>
      <c r="C153" s="201" t="s">
        <v>127</v>
      </c>
      <c r="D153" s="82">
        <v>36.479999999999997</v>
      </c>
      <c r="E153" s="86" t="s">
        <v>22</v>
      </c>
      <c r="F153" s="86" t="s">
        <v>22</v>
      </c>
      <c r="G153" s="86" t="s">
        <v>22</v>
      </c>
      <c r="H153" s="86" t="s">
        <v>22</v>
      </c>
      <c r="I153" s="86" t="s">
        <v>22</v>
      </c>
      <c r="J153" s="86" t="s">
        <v>22</v>
      </c>
      <c r="K153" s="175">
        <f t="shared" si="34"/>
        <v>36.479999999999997</v>
      </c>
      <c r="L153" s="82">
        <v>0</v>
      </c>
      <c r="M153" s="175">
        <f t="shared" si="35"/>
        <v>36.479999999999997</v>
      </c>
      <c r="N153" s="161" t="s">
        <v>124</v>
      </c>
      <c r="O153" s="161" t="s">
        <v>124</v>
      </c>
      <c r="P153" s="161" t="s">
        <v>124</v>
      </c>
      <c r="Q153" s="161" t="s">
        <v>124</v>
      </c>
      <c r="R153" s="161" t="s">
        <v>124</v>
      </c>
      <c r="S153" s="161" t="s">
        <v>124</v>
      </c>
      <c r="T153" s="161" t="s">
        <v>124</v>
      </c>
    </row>
    <row r="154" spans="1:20" ht="84" x14ac:dyDescent="0.2">
      <c r="A154" s="206" t="s">
        <v>411</v>
      </c>
      <c r="B154" s="174" t="s">
        <v>397</v>
      </c>
      <c r="C154" s="205" t="s">
        <v>127</v>
      </c>
      <c r="D154" s="82">
        <v>33.86</v>
      </c>
      <c r="E154" s="86" t="s">
        <v>22</v>
      </c>
      <c r="F154" s="86" t="s">
        <v>22</v>
      </c>
      <c r="G154" s="86" t="s">
        <v>22</v>
      </c>
      <c r="H154" s="86" t="s">
        <v>22</v>
      </c>
      <c r="I154" s="86" t="s">
        <v>22</v>
      </c>
      <c r="J154" s="86" t="s">
        <v>22</v>
      </c>
      <c r="K154" s="175">
        <f t="shared" si="34"/>
        <v>33.86</v>
      </c>
      <c r="L154" s="82">
        <v>0</v>
      </c>
      <c r="M154" s="175">
        <f t="shared" si="35"/>
        <v>33.86</v>
      </c>
      <c r="N154" s="161" t="s">
        <v>124</v>
      </c>
      <c r="O154" s="161" t="s">
        <v>124</v>
      </c>
      <c r="P154" s="161" t="s">
        <v>124</v>
      </c>
      <c r="Q154" s="161" t="s">
        <v>124</v>
      </c>
      <c r="R154" s="161" t="s">
        <v>124</v>
      </c>
      <c r="S154" s="161" t="s">
        <v>124</v>
      </c>
      <c r="T154" s="161" t="s">
        <v>124</v>
      </c>
    </row>
    <row r="155" spans="1:20" ht="84" x14ac:dyDescent="0.2">
      <c r="A155" s="206" t="s">
        <v>412</v>
      </c>
      <c r="B155" s="174" t="s">
        <v>285</v>
      </c>
      <c r="C155" s="201" t="s">
        <v>127</v>
      </c>
      <c r="D155" s="201">
        <v>37.08</v>
      </c>
      <c r="E155" s="86" t="s">
        <v>22</v>
      </c>
      <c r="F155" s="86" t="s">
        <v>22</v>
      </c>
      <c r="G155" s="86" t="s">
        <v>22</v>
      </c>
      <c r="H155" s="86" t="s">
        <v>22</v>
      </c>
      <c r="I155" s="86" t="s">
        <v>22</v>
      </c>
      <c r="J155" s="86" t="s">
        <v>22</v>
      </c>
      <c r="K155" s="201">
        <f t="shared" si="34"/>
        <v>37.08</v>
      </c>
      <c r="L155" s="82">
        <v>0</v>
      </c>
      <c r="M155" s="201">
        <f t="shared" si="35"/>
        <v>37.08</v>
      </c>
      <c r="N155" s="161" t="s">
        <v>124</v>
      </c>
      <c r="O155" s="161" t="s">
        <v>124</v>
      </c>
      <c r="P155" s="161" t="s">
        <v>124</v>
      </c>
      <c r="Q155" s="161" t="s">
        <v>124</v>
      </c>
      <c r="R155" s="161" t="s">
        <v>124</v>
      </c>
      <c r="S155" s="161" t="s">
        <v>124</v>
      </c>
      <c r="T155" s="161" t="s">
        <v>124</v>
      </c>
    </row>
    <row r="156" spans="1:20" ht="84" x14ac:dyDescent="0.2">
      <c r="A156" s="206" t="s">
        <v>413</v>
      </c>
      <c r="B156" s="174" t="s">
        <v>286</v>
      </c>
      <c r="C156" s="201" t="s">
        <v>127</v>
      </c>
      <c r="D156" s="201">
        <v>35.74</v>
      </c>
      <c r="E156" s="86" t="s">
        <v>22</v>
      </c>
      <c r="F156" s="86" t="s">
        <v>22</v>
      </c>
      <c r="G156" s="86" t="s">
        <v>22</v>
      </c>
      <c r="H156" s="86" t="s">
        <v>22</v>
      </c>
      <c r="I156" s="86" t="s">
        <v>22</v>
      </c>
      <c r="J156" s="86" t="s">
        <v>22</v>
      </c>
      <c r="K156" s="201">
        <f t="shared" si="34"/>
        <v>35.74</v>
      </c>
      <c r="L156" s="82">
        <v>0</v>
      </c>
      <c r="M156" s="201">
        <f t="shared" si="35"/>
        <v>35.74</v>
      </c>
      <c r="N156" s="161" t="s">
        <v>124</v>
      </c>
      <c r="O156" s="161" t="s">
        <v>124</v>
      </c>
      <c r="P156" s="161" t="s">
        <v>124</v>
      </c>
      <c r="Q156" s="161" t="s">
        <v>124</v>
      </c>
      <c r="R156" s="161" t="s">
        <v>124</v>
      </c>
      <c r="S156" s="161" t="s">
        <v>124</v>
      </c>
      <c r="T156" s="161" t="s">
        <v>124</v>
      </c>
    </row>
    <row r="157" spans="1:20" ht="84" x14ac:dyDescent="0.2">
      <c r="A157" s="206" t="s">
        <v>414</v>
      </c>
      <c r="B157" s="174" t="s">
        <v>283</v>
      </c>
      <c r="C157" s="201" t="s">
        <v>127</v>
      </c>
      <c r="D157" s="201">
        <v>37.14</v>
      </c>
      <c r="E157" s="86" t="s">
        <v>22</v>
      </c>
      <c r="F157" s="86" t="s">
        <v>22</v>
      </c>
      <c r="G157" s="86" t="s">
        <v>22</v>
      </c>
      <c r="H157" s="86" t="s">
        <v>22</v>
      </c>
      <c r="I157" s="86" t="s">
        <v>22</v>
      </c>
      <c r="J157" s="86" t="s">
        <v>22</v>
      </c>
      <c r="K157" s="201">
        <f t="shared" ref="K157" si="36">D157</f>
        <v>37.14</v>
      </c>
      <c r="L157" s="82">
        <v>0</v>
      </c>
      <c r="M157" s="201">
        <f t="shared" ref="M157" si="37">D157</f>
        <v>37.14</v>
      </c>
      <c r="N157" s="161" t="s">
        <v>124</v>
      </c>
      <c r="O157" s="161" t="s">
        <v>124</v>
      </c>
      <c r="P157" s="161" t="s">
        <v>124</v>
      </c>
      <c r="Q157" s="161" t="s">
        <v>124</v>
      </c>
      <c r="R157" s="161" t="s">
        <v>124</v>
      </c>
      <c r="S157" s="161" t="s">
        <v>124</v>
      </c>
      <c r="T157" s="161" t="s">
        <v>124</v>
      </c>
    </row>
    <row r="158" spans="1:20" ht="84" x14ac:dyDescent="0.2">
      <c r="A158" s="206" t="s">
        <v>415</v>
      </c>
      <c r="B158" s="174" t="s">
        <v>281</v>
      </c>
      <c r="C158" s="201" t="s">
        <v>127</v>
      </c>
      <c r="D158" s="201">
        <v>36.79</v>
      </c>
      <c r="E158" s="86" t="s">
        <v>22</v>
      </c>
      <c r="F158" s="86" t="s">
        <v>22</v>
      </c>
      <c r="G158" s="86" t="s">
        <v>22</v>
      </c>
      <c r="H158" s="86" t="s">
        <v>22</v>
      </c>
      <c r="I158" s="86" t="s">
        <v>22</v>
      </c>
      <c r="J158" s="86" t="s">
        <v>22</v>
      </c>
      <c r="K158" s="201">
        <f>D158</f>
        <v>36.79</v>
      </c>
      <c r="L158" s="82">
        <v>0</v>
      </c>
      <c r="M158" s="201">
        <f>D158</f>
        <v>36.79</v>
      </c>
      <c r="N158" s="161" t="s">
        <v>124</v>
      </c>
      <c r="O158" s="161" t="s">
        <v>124</v>
      </c>
      <c r="P158" s="161" t="s">
        <v>124</v>
      </c>
      <c r="Q158" s="161" t="s">
        <v>124</v>
      </c>
      <c r="R158" s="161" t="s">
        <v>124</v>
      </c>
      <c r="S158" s="161" t="s">
        <v>124</v>
      </c>
      <c r="T158" s="161" t="s">
        <v>124</v>
      </c>
    </row>
    <row r="159" spans="1:20" ht="84" x14ac:dyDescent="0.2">
      <c r="A159" s="206" t="s">
        <v>416</v>
      </c>
      <c r="B159" s="174" t="s">
        <v>284</v>
      </c>
      <c r="C159" s="201" t="s">
        <v>127</v>
      </c>
      <c r="D159" s="201">
        <v>37.130000000000003</v>
      </c>
      <c r="E159" s="86" t="s">
        <v>22</v>
      </c>
      <c r="F159" s="86" t="s">
        <v>22</v>
      </c>
      <c r="G159" s="86" t="s">
        <v>22</v>
      </c>
      <c r="H159" s="86" t="s">
        <v>22</v>
      </c>
      <c r="I159" s="86" t="s">
        <v>22</v>
      </c>
      <c r="J159" s="86" t="s">
        <v>22</v>
      </c>
      <c r="K159" s="201">
        <f t="shared" ref="K159" si="38">D159</f>
        <v>37.130000000000003</v>
      </c>
      <c r="L159" s="82">
        <v>0</v>
      </c>
      <c r="M159" s="201">
        <f t="shared" ref="M159" si="39">D159</f>
        <v>37.130000000000003</v>
      </c>
      <c r="N159" s="161" t="s">
        <v>124</v>
      </c>
      <c r="O159" s="161" t="s">
        <v>124</v>
      </c>
      <c r="P159" s="161" t="s">
        <v>124</v>
      </c>
      <c r="Q159" s="161" t="s">
        <v>124</v>
      </c>
      <c r="R159" s="161" t="s">
        <v>124</v>
      </c>
      <c r="S159" s="161" t="s">
        <v>124</v>
      </c>
      <c r="T159" s="161" t="s">
        <v>124</v>
      </c>
    </row>
    <row r="160" spans="1:20" ht="84" x14ac:dyDescent="0.2">
      <c r="A160" s="206" t="s">
        <v>417</v>
      </c>
      <c r="B160" s="174" t="s">
        <v>288</v>
      </c>
      <c r="C160" s="201" t="s">
        <v>127</v>
      </c>
      <c r="D160" s="201">
        <v>35.33</v>
      </c>
      <c r="E160" s="86" t="s">
        <v>22</v>
      </c>
      <c r="F160" s="86" t="s">
        <v>22</v>
      </c>
      <c r="G160" s="86" t="s">
        <v>22</v>
      </c>
      <c r="H160" s="86" t="s">
        <v>22</v>
      </c>
      <c r="I160" s="86" t="s">
        <v>22</v>
      </c>
      <c r="J160" s="86" t="s">
        <v>22</v>
      </c>
      <c r="K160" s="201">
        <f t="shared" ref="K160:K209" si="40">D160</f>
        <v>35.33</v>
      </c>
      <c r="L160" s="82">
        <v>0</v>
      </c>
      <c r="M160" s="201">
        <f t="shared" ref="M160:M168" si="41">D160</f>
        <v>35.33</v>
      </c>
      <c r="N160" s="161" t="s">
        <v>124</v>
      </c>
      <c r="O160" s="161" t="s">
        <v>124</v>
      </c>
      <c r="P160" s="161" t="s">
        <v>124</v>
      </c>
      <c r="Q160" s="161" t="s">
        <v>124</v>
      </c>
      <c r="R160" s="161" t="s">
        <v>124</v>
      </c>
      <c r="S160" s="161" t="s">
        <v>124</v>
      </c>
      <c r="T160" s="161" t="s">
        <v>124</v>
      </c>
    </row>
    <row r="161" spans="1:20" ht="84" x14ac:dyDescent="0.2">
      <c r="A161" s="206" t="s">
        <v>418</v>
      </c>
      <c r="B161" s="174" t="s">
        <v>290</v>
      </c>
      <c r="C161" s="201" t="s">
        <v>127</v>
      </c>
      <c r="D161" s="201">
        <v>35.68</v>
      </c>
      <c r="E161" s="86" t="s">
        <v>22</v>
      </c>
      <c r="F161" s="86" t="s">
        <v>22</v>
      </c>
      <c r="G161" s="86" t="s">
        <v>22</v>
      </c>
      <c r="H161" s="86" t="s">
        <v>22</v>
      </c>
      <c r="I161" s="86" t="s">
        <v>22</v>
      </c>
      <c r="J161" s="86" t="s">
        <v>22</v>
      </c>
      <c r="K161" s="201">
        <f t="shared" si="40"/>
        <v>35.68</v>
      </c>
      <c r="L161" s="82">
        <v>0</v>
      </c>
      <c r="M161" s="201">
        <f t="shared" si="41"/>
        <v>35.68</v>
      </c>
      <c r="N161" s="161" t="s">
        <v>124</v>
      </c>
      <c r="O161" s="161" t="s">
        <v>124</v>
      </c>
      <c r="P161" s="161" t="s">
        <v>124</v>
      </c>
      <c r="Q161" s="161" t="s">
        <v>124</v>
      </c>
      <c r="R161" s="161" t="s">
        <v>124</v>
      </c>
      <c r="S161" s="161" t="s">
        <v>124</v>
      </c>
      <c r="T161" s="161" t="s">
        <v>124</v>
      </c>
    </row>
    <row r="162" spans="1:20" ht="84" x14ac:dyDescent="0.2">
      <c r="A162" s="206" t="s">
        <v>419</v>
      </c>
      <c r="B162" s="174" t="s">
        <v>287</v>
      </c>
      <c r="C162" s="201" t="s">
        <v>127</v>
      </c>
      <c r="D162" s="201">
        <v>35.33</v>
      </c>
      <c r="E162" s="86" t="s">
        <v>22</v>
      </c>
      <c r="F162" s="86" t="s">
        <v>22</v>
      </c>
      <c r="G162" s="86" t="s">
        <v>22</v>
      </c>
      <c r="H162" s="86" t="s">
        <v>22</v>
      </c>
      <c r="I162" s="86" t="s">
        <v>22</v>
      </c>
      <c r="J162" s="86" t="s">
        <v>22</v>
      </c>
      <c r="K162" s="201">
        <f t="shared" si="40"/>
        <v>35.33</v>
      </c>
      <c r="L162" s="82">
        <v>0</v>
      </c>
      <c r="M162" s="201">
        <f t="shared" si="41"/>
        <v>35.33</v>
      </c>
      <c r="N162" s="161" t="s">
        <v>124</v>
      </c>
      <c r="O162" s="161" t="s">
        <v>124</v>
      </c>
      <c r="P162" s="161" t="s">
        <v>124</v>
      </c>
      <c r="Q162" s="161" t="s">
        <v>124</v>
      </c>
      <c r="R162" s="161" t="s">
        <v>124</v>
      </c>
      <c r="S162" s="161" t="s">
        <v>124</v>
      </c>
      <c r="T162" s="161" t="s">
        <v>124</v>
      </c>
    </row>
    <row r="163" spans="1:20" ht="84" x14ac:dyDescent="0.2">
      <c r="A163" s="206" t="s">
        <v>420</v>
      </c>
      <c r="B163" s="174" t="s">
        <v>308</v>
      </c>
      <c r="C163" s="201" t="s">
        <v>127</v>
      </c>
      <c r="D163" s="201">
        <v>35.46</v>
      </c>
      <c r="E163" s="86" t="s">
        <v>22</v>
      </c>
      <c r="F163" s="86" t="s">
        <v>22</v>
      </c>
      <c r="G163" s="86" t="s">
        <v>22</v>
      </c>
      <c r="H163" s="86" t="s">
        <v>22</v>
      </c>
      <c r="I163" s="86" t="s">
        <v>22</v>
      </c>
      <c r="J163" s="86" t="s">
        <v>22</v>
      </c>
      <c r="K163" s="201">
        <f t="shared" ref="K163" si="42">D163</f>
        <v>35.46</v>
      </c>
      <c r="L163" s="82">
        <v>0</v>
      </c>
      <c r="M163" s="201">
        <f t="shared" ref="M163" si="43">D163</f>
        <v>35.46</v>
      </c>
      <c r="N163" s="161" t="s">
        <v>124</v>
      </c>
      <c r="O163" s="161" t="s">
        <v>124</v>
      </c>
      <c r="P163" s="161" t="s">
        <v>124</v>
      </c>
      <c r="Q163" s="161" t="s">
        <v>124</v>
      </c>
      <c r="R163" s="161" t="s">
        <v>124</v>
      </c>
      <c r="S163" s="161" t="s">
        <v>124</v>
      </c>
      <c r="T163" s="161" t="s">
        <v>124</v>
      </c>
    </row>
    <row r="164" spans="1:20" ht="84" x14ac:dyDescent="0.2">
      <c r="A164" s="206" t="s">
        <v>421</v>
      </c>
      <c r="B164" s="174" t="s">
        <v>296</v>
      </c>
      <c r="C164" s="201" t="s">
        <v>127</v>
      </c>
      <c r="D164" s="201">
        <v>34.94</v>
      </c>
      <c r="E164" s="86" t="s">
        <v>22</v>
      </c>
      <c r="F164" s="86" t="s">
        <v>22</v>
      </c>
      <c r="G164" s="86" t="s">
        <v>22</v>
      </c>
      <c r="H164" s="86" t="s">
        <v>22</v>
      </c>
      <c r="I164" s="86" t="s">
        <v>22</v>
      </c>
      <c r="J164" s="86" t="s">
        <v>22</v>
      </c>
      <c r="K164" s="201">
        <f t="shared" si="40"/>
        <v>34.94</v>
      </c>
      <c r="L164" s="82">
        <v>0</v>
      </c>
      <c r="M164" s="201">
        <f t="shared" si="41"/>
        <v>34.94</v>
      </c>
      <c r="N164" s="161" t="s">
        <v>124</v>
      </c>
      <c r="O164" s="161" t="s">
        <v>124</v>
      </c>
      <c r="P164" s="161" t="s">
        <v>124</v>
      </c>
      <c r="Q164" s="161" t="s">
        <v>124</v>
      </c>
      <c r="R164" s="161" t="s">
        <v>124</v>
      </c>
      <c r="S164" s="161" t="s">
        <v>124</v>
      </c>
      <c r="T164" s="161" t="s">
        <v>124</v>
      </c>
    </row>
    <row r="165" spans="1:20" ht="84" x14ac:dyDescent="0.2">
      <c r="A165" s="206" t="s">
        <v>422</v>
      </c>
      <c r="B165" s="174" t="s">
        <v>291</v>
      </c>
      <c r="C165" s="201" t="s">
        <v>127</v>
      </c>
      <c r="D165" s="201">
        <v>35.22</v>
      </c>
      <c r="E165" s="86" t="s">
        <v>22</v>
      </c>
      <c r="F165" s="86" t="s">
        <v>22</v>
      </c>
      <c r="G165" s="86" t="s">
        <v>22</v>
      </c>
      <c r="H165" s="86" t="s">
        <v>22</v>
      </c>
      <c r="I165" s="86" t="s">
        <v>22</v>
      </c>
      <c r="J165" s="86" t="s">
        <v>22</v>
      </c>
      <c r="K165" s="201">
        <f t="shared" si="40"/>
        <v>35.22</v>
      </c>
      <c r="L165" s="82">
        <v>0</v>
      </c>
      <c r="M165" s="201">
        <f t="shared" si="41"/>
        <v>35.22</v>
      </c>
      <c r="N165" s="161" t="s">
        <v>124</v>
      </c>
      <c r="O165" s="161" t="s">
        <v>124</v>
      </c>
      <c r="P165" s="161" t="s">
        <v>124</v>
      </c>
      <c r="Q165" s="161" t="s">
        <v>124</v>
      </c>
      <c r="R165" s="161" t="s">
        <v>124</v>
      </c>
      <c r="S165" s="161" t="s">
        <v>124</v>
      </c>
      <c r="T165" s="161" t="s">
        <v>124</v>
      </c>
    </row>
    <row r="166" spans="1:20" ht="84" x14ac:dyDescent="0.2">
      <c r="A166" s="206" t="s">
        <v>423</v>
      </c>
      <c r="B166" s="174" t="s">
        <v>298</v>
      </c>
      <c r="C166" s="201" t="s">
        <v>127</v>
      </c>
      <c r="D166" s="175">
        <v>35.33</v>
      </c>
      <c r="E166" s="86" t="s">
        <v>22</v>
      </c>
      <c r="F166" s="86" t="s">
        <v>22</v>
      </c>
      <c r="G166" s="86" t="s">
        <v>22</v>
      </c>
      <c r="H166" s="86" t="s">
        <v>22</v>
      </c>
      <c r="I166" s="86" t="s">
        <v>22</v>
      </c>
      <c r="J166" s="86" t="s">
        <v>22</v>
      </c>
      <c r="K166" s="201">
        <f t="shared" si="40"/>
        <v>35.33</v>
      </c>
      <c r="L166" s="82">
        <v>0</v>
      </c>
      <c r="M166" s="201">
        <f t="shared" si="41"/>
        <v>35.33</v>
      </c>
      <c r="N166" s="161" t="s">
        <v>124</v>
      </c>
      <c r="O166" s="161" t="s">
        <v>124</v>
      </c>
      <c r="P166" s="161" t="s">
        <v>124</v>
      </c>
      <c r="Q166" s="161" t="s">
        <v>124</v>
      </c>
      <c r="R166" s="161" t="s">
        <v>124</v>
      </c>
      <c r="S166" s="161" t="s">
        <v>124</v>
      </c>
      <c r="T166" s="161" t="s">
        <v>124</v>
      </c>
    </row>
    <row r="167" spans="1:20" ht="84" x14ac:dyDescent="0.2">
      <c r="A167" s="206" t="s">
        <v>424</v>
      </c>
      <c r="B167" s="174" t="s">
        <v>297</v>
      </c>
      <c r="C167" s="201" t="s">
        <v>127</v>
      </c>
      <c r="D167" s="201">
        <v>36.33</v>
      </c>
      <c r="E167" s="86" t="s">
        <v>22</v>
      </c>
      <c r="F167" s="86" t="s">
        <v>22</v>
      </c>
      <c r="G167" s="86" t="s">
        <v>22</v>
      </c>
      <c r="H167" s="86" t="s">
        <v>22</v>
      </c>
      <c r="I167" s="86" t="s">
        <v>22</v>
      </c>
      <c r="J167" s="86" t="s">
        <v>22</v>
      </c>
      <c r="K167" s="201">
        <f t="shared" si="40"/>
        <v>36.33</v>
      </c>
      <c r="L167" s="82">
        <v>0</v>
      </c>
      <c r="M167" s="201">
        <f t="shared" si="41"/>
        <v>36.33</v>
      </c>
      <c r="N167" s="161" t="s">
        <v>124</v>
      </c>
      <c r="O167" s="161" t="s">
        <v>124</v>
      </c>
      <c r="P167" s="161" t="s">
        <v>124</v>
      </c>
      <c r="Q167" s="161" t="s">
        <v>124</v>
      </c>
      <c r="R167" s="161" t="s">
        <v>124</v>
      </c>
      <c r="S167" s="161" t="s">
        <v>124</v>
      </c>
      <c r="T167" s="161" t="s">
        <v>124</v>
      </c>
    </row>
    <row r="168" spans="1:20" ht="84" x14ac:dyDescent="0.2">
      <c r="A168" s="206" t="s">
        <v>425</v>
      </c>
      <c r="B168" s="174" t="s">
        <v>289</v>
      </c>
      <c r="C168" s="201" t="s">
        <v>127</v>
      </c>
      <c r="D168" s="202">
        <v>37.53</v>
      </c>
      <c r="E168" s="86" t="s">
        <v>22</v>
      </c>
      <c r="F168" s="86" t="s">
        <v>22</v>
      </c>
      <c r="G168" s="86" t="s">
        <v>22</v>
      </c>
      <c r="H168" s="86" t="s">
        <v>22</v>
      </c>
      <c r="I168" s="86" t="s">
        <v>22</v>
      </c>
      <c r="J168" s="86" t="s">
        <v>22</v>
      </c>
      <c r="K168" s="201">
        <f t="shared" si="40"/>
        <v>37.53</v>
      </c>
      <c r="L168" s="82">
        <v>0</v>
      </c>
      <c r="M168" s="201">
        <f t="shared" si="41"/>
        <v>37.53</v>
      </c>
      <c r="N168" s="161" t="s">
        <v>124</v>
      </c>
      <c r="O168" s="161" t="s">
        <v>124</v>
      </c>
      <c r="P168" s="161" t="s">
        <v>124</v>
      </c>
      <c r="Q168" s="161" t="s">
        <v>124</v>
      </c>
      <c r="R168" s="161" t="s">
        <v>124</v>
      </c>
      <c r="S168" s="161" t="s">
        <v>124</v>
      </c>
      <c r="T168" s="161" t="s">
        <v>124</v>
      </c>
    </row>
    <row r="169" spans="1:20" ht="84" x14ac:dyDescent="0.2">
      <c r="A169" s="206" t="s">
        <v>426</v>
      </c>
      <c r="B169" s="174" t="s">
        <v>282</v>
      </c>
      <c r="C169" s="201" t="s">
        <v>127</v>
      </c>
      <c r="D169" s="201">
        <v>37.020000000000003</v>
      </c>
      <c r="E169" s="86" t="s">
        <v>22</v>
      </c>
      <c r="F169" s="86" t="s">
        <v>22</v>
      </c>
      <c r="G169" s="86" t="s">
        <v>22</v>
      </c>
      <c r="H169" s="86" t="s">
        <v>22</v>
      </c>
      <c r="I169" s="86" t="s">
        <v>22</v>
      </c>
      <c r="J169" s="86" t="s">
        <v>22</v>
      </c>
      <c r="K169" s="201">
        <f t="shared" ref="K169:K170" si="44">D169</f>
        <v>37.020000000000003</v>
      </c>
      <c r="L169" s="82">
        <v>0</v>
      </c>
      <c r="M169" s="201">
        <f t="shared" ref="M169:M170" si="45">D169</f>
        <v>37.020000000000003</v>
      </c>
      <c r="N169" s="161" t="s">
        <v>124</v>
      </c>
      <c r="O169" s="161" t="s">
        <v>124</v>
      </c>
      <c r="P169" s="161" t="s">
        <v>124</v>
      </c>
      <c r="Q169" s="161" t="s">
        <v>124</v>
      </c>
      <c r="R169" s="161" t="s">
        <v>124</v>
      </c>
      <c r="S169" s="161" t="s">
        <v>124</v>
      </c>
      <c r="T169" s="161" t="s">
        <v>124</v>
      </c>
    </row>
    <row r="170" spans="1:20" ht="84" x14ac:dyDescent="0.2">
      <c r="A170" s="206" t="s">
        <v>427</v>
      </c>
      <c r="B170" s="174" t="s">
        <v>395</v>
      </c>
      <c r="C170" s="205" t="s">
        <v>127</v>
      </c>
      <c r="D170" s="205">
        <v>35.46</v>
      </c>
      <c r="E170" s="86" t="s">
        <v>22</v>
      </c>
      <c r="F170" s="86" t="s">
        <v>22</v>
      </c>
      <c r="G170" s="86" t="s">
        <v>22</v>
      </c>
      <c r="H170" s="86" t="s">
        <v>22</v>
      </c>
      <c r="I170" s="86" t="s">
        <v>22</v>
      </c>
      <c r="J170" s="86" t="s">
        <v>22</v>
      </c>
      <c r="K170" s="205">
        <f t="shared" si="44"/>
        <v>35.46</v>
      </c>
      <c r="L170" s="82">
        <v>0</v>
      </c>
      <c r="M170" s="205">
        <f t="shared" si="45"/>
        <v>35.46</v>
      </c>
      <c r="N170" s="161" t="s">
        <v>124</v>
      </c>
      <c r="O170" s="161" t="s">
        <v>124</v>
      </c>
      <c r="P170" s="161" t="s">
        <v>124</v>
      </c>
      <c r="Q170" s="161" t="s">
        <v>124</v>
      </c>
      <c r="R170" s="161" t="s">
        <v>124</v>
      </c>
      <c r="S170" s="161" t="s">
        <v>124</v>
      </c>
      <c r="T170" s="161" t="s">
        <v>124</v>
      </c>
    </row>
    <row r="171" spans="1:20" ht="84" x14ac:dyDescent="0.2">
      <c r="A171" s="206" t="s">
        <v>428</v>
      </c>
      <c r="B171" s="174" t="s">
        <v>292</v>
      </c>
      <c r="C171" s="201" t="s">
        <v>127</v>
      </c>
      <c r="D171" s="202">
        <v>35.450000000000003</v>
      </c>
      <c r="E171" s="86" t="s">
        <v>22</v>
      </c>
      <c r="F171" s="86" t="s">
        <v>22</v>
      </c>
      <c r="G171" s="86" t="s">
        <v>22</v>
      </c>
      <c r="H171" s="86" t="s">
        <v>22</v>
      </c>
      <c r="I171" s="86" t="s">
        <v>22</v>
      </c>
      <c r="J171" s="86" t="s">
        <v>22</v>
      </c>
      <c r="K171" s="201">
        <f>D171</f>
        <v>35.450000000000003</v>
      </c>
      <c r="L171" s="82">
        <v>0</v>
      </c>
      <c r="M171" s="201">
        <f>D171</f>
        <v>35.450000000000003</v>
      </c>
      <c r="N171" s="161" t="s">
        <v>124</v>
      </c>
      <c r="O171" s="161" t="s">
        <v>124</v>
      </c>
      <c r="P171" s="161" t="s">
        <v>124</v>
      </c>
      <c r="Q171" s="161" t="s">
        <v>124</v>
      </c>
      <c r="R171" s="161" t="s">
        <v>124</v>
      </c>
      <c r="S171" s="161" t="s">
        <v>124</v>
      </c>
      <c r="T171" s="161" t="s">
        <v>124</v>
      </c>
    </row>
    <row r="172" spans="1:20" ht="84" x14ac:dyDescent="0.2">
      <c r="A172" s="206" t="s">
        <v>429</v>
      </c>
      <c r="B172" s="174" t="s">
        <v>396</v>
      </c>
      <c r="C172" s="205" t="s">
        <v>127</v>
      </c>
      <c r="D172" s="204">
        <v>33.86</v>
      </c>
      <c r="E172" s="86" t="s">
        <v>22</v>
      </c>
      <c r="F172" s="86" t="s">
        <v>22</v>
      </c>
      <c r="G172" s="86" t="s">
        <v>22</v>
      </c>
      <c r="H172" s="86" t="s">
        <v>22</v>
      </c>
      <c r="I172" s="86" t="s">
        <v>22</v>
      </c>
      <c r="J172" s="86" t="s">
        <v>22</v>
      </c>
      <c r="K172" s="205">
        <f>D172</f>
        <v>33.86</v>
      </c>
      <c r="L172" s="82">
        <v>0</v>
      </c>
      <c r="M172" s="205">
        <f>D172</f>
        <v>33.86</v>
      </c>
      <c r="N172" s="161" t="s">
        <v>124</v>
      </c>
      <c r="O172" s="161" t="s">
        <v>124</v>
      </c>
      <c r="P172" s="161" t="s">
        <v>124</v>
      </c>
      <c r="Q172" s="161" t="s">
        <v>124</v>
      </c>
      <c r="R172" s="161" t="s">
        <v>124</v>
      </c>
      <c r="S172" s="161" t="s">
        <v>124</v>
      </c>
      <c r="T172" s="161" t="s">
        <v>124</v>
      </c>
    </row>
    <row r="173" spans="1:20" ht="84" x14ac:dyDescent="0.2">
      <c r="A173" s="206" t="s">
        <v>430</v>
      </c>
      <c r="B173" s="174" t="s">
        <v>300</v>
      </c>
      <c r="C173" s="201" t="s">
        <v>127</v>
      </c>
      <c r="D173" s="202">
        <v>35.33</v>
      </c>
      <c r="E173" s="86" t="s">
        <v>22</v>
      </c>
      <c r="F173" s="86" t="s">
        <v>22</v>
      </c>
      <c r="G173" s="86" t="s">
        <v>22</v>
      </c>
      <c r="H173" s="86" t="s">
        <v>22</v>
      </c>
      <c r="I173" s="86" t="s">
        <v>22</v>
      </c>
      <c r="J173" s="86" t="s">
        <v>22</v>
      </c>
      <c r="K173" s="201">
        <f t="shared" ref="K173" si="46">D173</f>
        <v>35.33</v>
      </c>
      <c r="L173" s="82">
        <v>0</v>
      </c>
      <c r="M173" s="201">
        <f t="shared" ref="M173:M209" si="47">D173</f>
        <v>35.33</v>
      </c>
      <c r="N173" s="161" t="s">
        <v>124</v>
      </c>
      <c r="O173" s="161" t="s">
        <v>124</v>
      </c>
      <c r="P173" s="161" t="s">
        <v>124</v>
      </c>
      <c r="Q173" s="161" t="s">
        <v>124</v>
      </c>
      <c r="R173" s="161" t="s">
        <v>124</v>
      </c>
      <c r="S173" s="161" t="s">
        <v>124</v>
      </c>
      <c r="T173" s="161" t="s">
        <v>124</v>
      </c>
    </row>
    <row r="174" spans="1:20" ht="84" x14ac:dyDescent="0.2">
      <c r="A174" s="206" t="s">
        <v>431</v>
      </c>
      <c r="B174" s="174" t="s">
        <v>293</v>
      </c>
      <c r="C174" s="201" t="s">
        <v>127</v>
      </c>
      <c r="D174" s="202">
        <v>36.69</v>
      </c>
      <c r="E174" s="86" t="s">
        <v>22</v>
      </c>
      <c r="F174" s="86" t="s">
        <v>22</v>
      </c>
      <c r="G174" s="86" t="s">
        <v>22</v>
      </c>
      <c r="H174" s="86" t="s">
        <v>22</v>
      </c>
      <c r="I174" s="86" t="s">
        <v>22</v>
      </c>
      <c r="J174" s="86" t="s">
        <v>22</v>
      </c>
      <c r="K174" s="201">
        <f t="shared" si="40"/>
        <v>36.69</v>
      </c>
      <c r="L174" s="82">
        <v>0</v>
      </c>
      <c r="M174" s="201">
        <f t="shared" si="47"/>
        <v>36.69</v>
      </c>
      <c r="N174" s="161" t="s">
        <v>124</v>
      </c>
      <c r="O174" s="161" t="s">
        <v>124</v>
      </c>
      <c r="P174" s="161" t="s">
        <v>124</v>
      </c>
      <c r="Q174" s="161" t="s">
        <v>124</v>
      </c>
      <c r="R174" s="161" t="s">
        <v>124</v>
      </c>
      <c r="S174" s="161" t="s">
        <v>124</v>
      </c>
      <c r="T174" s="161" t="s">
        <v>124</v>
      </c>
    </row>
    <row r="175" spans="1:20" ht="84" x14ac:dyDescent="0.2">
      <c r="A175" s="206" t="s">
        <v>432</v>
      </c>
      <c r="B175" s="174" t="s">
        <v>274</v>
      </c>
      <c r="C175" s="207" t="s">
        <v>127</v>
      </c>
      <c r="D175" s="82">
        <v>22.78</v>
      </c>
      <c r="E175" s="86" t="s">
        <v>22</v>
      </c>
      <c r="F175" s="86" t="s">
        <v>22</v>
      </c>
      <c r="G175" s="86" t="s">
        <v>22</v>
      </c>
      <c r="H175" s="86" t="s">
        <v>22</v>
      </c>
      <c r="I175" s="86" t="s">
        <v>22</v>
      </c>
      <c r="J175" s="86" t="s">
        <v>22</v>
      </c>
      <c r="K175" s="175">
        <f t="shared" ref="K175:K182" si="48">D175</f>
        <v>22.78</v>
      </c>
      <c r="L175" s="82">
        <v>0</v>
      </c>
      <c r="M175" s="175">
        <f t="shared" ref="M175:M182" si="49">D175</f>
        <v>22.78</v>
      </c>
      <c r="N175" s="161" t="s">
        <v>124</v>
      </c>
      <c r="O175" s="161" t="s">
        <v>124</v>
      </c>
      <c r="P175" s="161" t="s">
        <v>124</v>
      </c>
      <c r="Q175" s="161" t="s">
        <v>124</v>
      </c>
      <c r="R175" s="161" t="s">
        <v>124</v>
      </c>
      <c r="S175" s="161" t="s">
        <v>124</v>
      </c>
      <c r="T175" s="161" t="s">
        <v>124</v>
      </c>
    </row>
    <row r="176" spans="1:20" ht="72" x14ac:dyDescent="0.2">
      <c r="A176" s="206" t="s">
        <v>433</v>
      </c>
      <c r="B176" s="174" t="s">
        <v>337</v>
      </c>
      <c r="C176" s="201" t="s">
        <v>127</v>
      </c>
      <c r="D176" s="82">
        <v>33.86</v>
      </c>
      <c r="E176" s="86" t="s">
        <v>22</v>
      </c>
      <c r="F176" s="86" t="s">
        <v>22</v>
      </c>
      <c r="G176" s="86" t="s">
        <v>22</v>
      </c>
      <c r="H176" s="86" t="s">
        <v>22</v>
      </c>
      <c r="I176" s="86" t="s">
        <v>22</v>
      </c>
      <c r="J176" s="86" t="s">
        <v>22</v>
      </c>
      <c r="K176" s="175">
        <f t="shared" si="48"/>
        <v>33.86</v>
      </c>
      <c r="L176" s="82">
        <v>0</v>
      </c>
      <c r="M176" s="175">
        <f t="shared" si="49"/>
        <v>33.86</v>
      </c>
      <c r="N176" s="161" t="s">
        <v>124</v>
      </c>
      <c r="O176" s="161" t="s">
        <v>124</v>
      </c>
      <c r="P176" s="161" t="s">
        <v>124</v>
      </c>
      <c r="Q176" s="161" t="s">
        <v>124</v>
      </c>
      <c r="R176" s="161" t="s">
        <v>124</v>
      </c>
      <c r="S176" s="161" t="s">
        <v>124</v>
      </c>
      <c r="T176" s="161" t="s">
        <v>124</v>
      </c>
    </row>
    <row r="177" spans="1:20" ht="72" x14ac:dyDescent="0.2">
      <c r="A177" s="206" t="s">
        <v>434</v>
      </c>
      <c r="B177" s="174" t="s">
        <v>459</v>
      </c>
      <c r="C177" s="207" t="s">
        <v>127</v>
      </c>
      <c r="D177" s="82">
        <v>41.66</v>
      </c>
      <c r="E177" s="86" t="s">
        <v>22</v>
      </c>
      <c r="F177" s="86" t="s">
        <v>22</v>
      </c>
      <c r="G177" s="86" t="s">
        <v>22</v>
      </c>
      <c r="H177" s="86" t="s">
        <v>22</v>
      </c>
      <c r="I177" s="86" t="s">
        <v>22</v>
      </c>
      <c r="J177" s="86" t="s">
        <v>22</v>
      </c>
      <c r="K177" s="175">
        <f t="shared" si="48"/>
        <v>41.66</v>
      </c>
      <c r="L177" s="82">
        <v>0</v>
      </c>
      <c r="M177" s="175">
        <f t="shared" si="49"/>
        <v>41.66</v>
      </c>
      <c r="N177" s="161" t="s">
        <v>124</v>
      </c>
      <c r="O177" s="161" t="s">
        <v>124</v>
      </c>
      <c r="P177" s="161" t="s">
        <v>124</v>
      </c>
      <c r="Q177" s="161" t="s">
        <v>124</v>
      </c>
      <c r="R177" s="161" t="s">
        <v>124</v>
      </c>
      <c r="S177" s="161" t="s">
        <v>124</v>
      </c>
      <c r="T177" s="161" t="s">
        <v>124</v>
      </c>
    </row>
    <row r="178" spans="1:20" ht="72" x14ac:dyDescent="0.2">
      <c r="A178" s="206" t="s">
        <v>467</v>
      </c>
      <c r="B178" s="174" t="s">
        <v>394</v>
      </c>
      <c r="C178" s="205" t="s">
        <v>127</v>
      </c>
      <c r="D178" s="82">
        <v>48.65</v>
      </c>
      <c r="E178" s="86" t="s">
        <v>22</v>
      </c>
      <c r="F178" s="86" t="s">
        <v>22</v>
      </c>
      <c r="G178" s="86" t="s">
        <v>22</v>
      </c>
      <c r="H178" s="86" t="s">
        <v>22</v>
      </c>
      <c r="I178" s="86" t="s">
        <v>22</v>
      </c>
      <c r="J178" s="86" t="s">
        <v>22</v>
      </c>
      <c r="K178" s="175">
        <f t="shared" si="48"/>
        <v>48.65</v>
      </c>
      <c r="L178" s="82">
        <v>0</v>
      </c>
      <c r="M178" s="175">
        <f t="shared" si="49"/>
        <v>48.65</v>
      </c>
      <c r="N178" s="161" t="s">
        <v>124</v>
      </c>
      <c r="O178" s="161" t="s">
        <v>124</v>
      </c>
      <c r="P178" s="161" t="s">
        <v>124</v>
      </c>
      <c r="Q178" s="161" t="s">
        <v>124</v>
      </c>
      <c r="R178" s="161" t="s">
        <v>124</v>
      </c>
      <c r="S178" s="161" t="s">
        <v>124</v>
      </c>
      <c r="T178" s="161" t="s">
        <v>124</v>
      </c>
    </row>
    <row r="179" spans="1:20" ht="72" x14ac:dyDescent="0.2">
      <c r="A179" s="206" t="s">
        <v>468</v>
      </c>
      <c r="B179" s="174" t="s">
        <v>460</v>
      </c>
      <c r="C179" s="207" t="s">
        <v>127</v>
      </c>
      <c r="D179" s="82">
        <v>33.86</v>
      </c>
      <c r="E179" s="86" t="s">
        <v>22</v>
      </c>
      <c r="F179" s="86" t="s">
        <v>22</v>
      </c>
      <c r="G179" s="86" t="s">
        <v>22</v>
      </c>
      <c r="H179" s="86" t="s">
        <v>22</v>
      </c>
      <c r="I179" s="86" t="s">
        <v>22</v>
      </c>
      <c r="J179" s="86" t="s">
        <v>22</v>
      </c>
      <c r="K179" s="175">
        <f t="shared" si="48"/>
        <v>33.86</v>
      </c>
      <c r="L179" s="82">
        <v>0</v>
      </c>
      <c r="M179" s="175">
        <f t="shared" si="49"/>
        <v>33.86</v>
      </c>
      <c r="N179" s="161" t="s">
        <v>124</v>
      </c>
      <c r="O179" s="161" t="s">
        <v>124</v>
      </c>
      <c r="P179" s="161" t="s">
        <v>124</v>
      </c>
      <c r="Q179" s="161" t="s">
        <v>124</v>
      </c>
      <c r="R179" s="161" t="s">
        <v>124</v>
      </c>
      <c r="S179" s="161" t="s">
        <v>124</v>
      </c>
      <c r="T179" s="161" t="s">
        <v>124</v>
      </c>
    </row>
    <row r="180" spans="1:20" ht="72" x14ac:dyDescent="0.2">
      <c r="A180" s="206" t="s">
        <v>469</v>
      </c>
      <c r="B180" s="174" t="s">
        <v>324</v>
      </c>
      <c r="C180" s="201" t="s">
        <v>127</v>
      </c>
      <c r="D180" s="82">
        <v>33.86</v>
      </c>
      <c r="E180" s="86" t="s">
        <v>22</v>
      </c>
      <c r="F180" s="86" t="s">
        <v>22</v>
      </c>
      <c r="G180" s="86" t="s">
        <v>22</v>
      </c>
      <c r="H180" s="86" t="s">
        <v>22</v>
      </c>
      <c r="I180" s="86" t="s">
        <v>22</v>
      </c>
      <c r="J180" s="86" t="s">
        <v>22</v>
      </c>
      <c r="K180" s="175">
        <f t="shared" si="48"/>
        <v>33.86</v>
      </c>
      <c r="L180" s="82">
        <v>0</v>
      </c>
      <c r="M180" s="175">
        <f t="shared" si="49"/>
        <v>33.86</v>
      </c>
      <c r="N180" s="161" t="s">
        <v>124</v>
      </c>
      <c r="O180" s="161" t="s">
        <v>124</v>
      </c>
      <c r="P180" s="161" t="s">
        <v>124</v>
      </c>
      <c r="Q180" s="161" t="s">
        <v>124</v>
      </c>
      <c r="R180" s="161" t="s">
        <v>124</v>
      </c>
      <c r="S180" s="161" t="s">
        <v>124</v>
      </c>
      <c r="T180" s="161" t="s">
        <v>124</v>
      </c>
    </row>
    <row r="181" spans="1:20" ht="72" x14ac:dyDescent="0.2">
      <c r="A181" s="206" t="s">
        <v>470</v>
      </c>
      <c r="B181" s="174" t="s">
        <v>323</v>
      </c>
      <c r="C181" s="201" t="s">
        <v>127</v>
      </c>
      <c r="D181" s="82">
        <v>33.86</v>
      </c>
      <c r="E181" s="86" t="s">
        <v>22</v>
      </c>
      <c r="F181" s="86" t="s">
        <v>22</v>
      </c>
      <c r="G181" s="86" t="s">
        <v>22</v>
      </c>
      <c r="H181" s="86" t="s">
        <v>22</v>
      </c>
      <c r="I181" s="86" t="s">
        <v>22</v>
      </c>
      <c r="J181" s="86" t="s">
        <v>22</v>
      </c>
      <c r="K181" s="175">
        <f t="shared" si="48"/>
        <v>33.86</v>
      </c>
      <c r="L181" s="82">
        <v>0</v>
      </c>
      <c r="M181" s="175">
        <f t="shared" si="49"/>
        <v>33.86</v>
      </c>
      <c r="N181" s="161" t="s">
        <v>124</v>
      </c>
      <c r="O181" s="161" t="s">
        <v>124</v>
      </c>
      <c r="P181" s="161" t="s">
        <v>124</v>
      </c>
      <c r="Q181" s="161" t="s">
        <v>124</v>
      </c>
      <c r="R181" s="161" t="s">
        <v>124</v>
      </c>
      <c r="S181" s="161" t="s">
        <v>124</v>
      </c>
      <c r="T181" s="161" t="s">
        <v>124</v>
      </c>
    </row>
    <row r="182" spans="1:20" ht="72" x14ac:dyDescent="0.2">
      <c r="A182" s="206" t="s">
        <v>471</v>
      </c>
      <c r="B182" s="174" t="s">
        <v>325</v>
      </c>
      <c r="C182" s="201" t="s">
        <v>127</v>
      </c>
      <c r="D182" s="82">
        <v>33.86</v>
      </c>
      <c r="E182" s="86" t="s">
        <v>22</v>
      </c>
      <c r="F182" s="86" t="s">
        <v>22</v>
      </c>
      <c r="G182" s="86" t="s">
        <v>22</v>
      </c>
      <c r="H182" s="86" t="s">
        <v>22</v>
      </c>
      <c r="I182" s="86" t="s">
        <v>22</v>
      </c>
      <c r="J182" s="86" t="s">
        <v>22</v>
      </c>
      <c r="K182" s="175">
        <f t="shared" si="48"/>
        <v>33.86</v>
      </c>
      <c r="L182" s="82">
        <v>0</v>
      </c>
      <c r="M182" s="175">
        <f t="shared" si="49"/>
        <v>33.86</v>
      </c>
      <c r="N182" s="161" t="s">
        <v>124</v>
      </c>
      <c r="O182" s="161" t="s">
        <v>124</v>
      </c>
      <c r="P182" s="161" t="s">
        <v>124</v>
      </c>
      <c r="Q182" s="161" t="s">
        <v>124</v>
      </c>
      <c r="R182" s="161" t="s">
        <v>124</v>
      </c>
      <c r="S182" s="161" t="s">
        <v>124</v>
      </c>
      <c r="T182" s="161" t="s">
        <v>124</v>
      </c>
    </row>
    <row r="183" spans="1:20" ht="72" x14ac:dyDescent="0.2">
      <c r="A183" s="206" t="s">
        <v>472</v>
      </c>
      <c r="B183" s="174" t="s">
        <v>302</v>
      </c>
      <c r="C183" s="201" t="s">
        <v>127</v>
      </c>
      <c r="D183" s="82">
        <v>36.119999999999997</v>
      </c>
      <c r="E183" s="86" t="s">
        <v>22</v>
      </c>
      <c r="F183" s="86" t="s">
        <v>22</v>
      </c>
      <c r="G183" s="86" t="s">
        <v>22</v>
      </c>
      <c r="H183" s="86" t="s">
        <v>22</v>
      </c>
      <c r="I183" s="86" t="s">
        <v>22</v>
      </c>
      <c r="J183" s="86" t="s">
        <v>22</v>
      </c>
      <c r="K183" s="175">
        <f t="shared" si="40"/>
        <v>36.119999999999997</v>
      </c>
      <c r="L183" s="82">
        <v>0</v>
      </c>
      <c r="M183" s="175">
        <f t="shared" si="47"/>
        <v>36.119999999999997</v>
      </c>
      <c r="N183" s="161" t="s">
        <v>124</v>
      </c>
      <c r="O183" s="161" t="s">
        <v>124</v>
      </c>
      <c r="P183" s="161" t="s">
        <v>124</v>
      </c>
      <c r="Q183" s="161" t="s">
        <v>124</v>
      </c>
      <c r="R183" s="161" t="s">
        <v>124</v>
      </c>
      <c r="S183" s="161" t="s">
        <v>124</v>
      </c>
      <c r="T183" s="161" t="s">
        <v>124</v>
      </c>
    </row>
    <row r="184" spans="1:20" ht="72" x14ac:dyDescent="0.2">
      <c r="A184" s="206" t="s">
        <v>473</v>
      </c>
      <c r="B184" s="174" t="s">
        <v>301</v>
      </c>
      <c r="C184" s="201" t="s">
        <v>127</v>
      </c>
      <c r="D184" s="82">
        <v>36.299999999999997</v>
      </c>
      <c r="E184" s="86" t="s">
        <v>22</v>
      </c>
      <c r="F184" s="86" t="s">
        <v>22</v>
      </c>
      <c r="G184" s="86" t="s">
        <v>22</v>
      </c>
      <c r="H184" s="86" t="s">
        <v>22</v>
      </c>
      <c r="I184" s="86" t="s">
        <v>22</v>
      </c>
      <c r="J184" s="86" t="s">
        <v>22</v>
      </c>
      <c r="K184" s="175">
        <f t="shared" si="40"/>
        <v>36.299999999999997</v>
      </c>
      <c r="L184" s="82">
        <v>0</v>
      </c>
      <c r="M184" s="175">
        <f t="shared" si="47"/>
        <v>36.299999999999997</v>
      </c>
      <c r="N184" s="161" t="s">
        <v>124</v>
      </c>
      <c r="O184" s="161" t="s">
        <v>124</v>
      </c>
      <c r="P184" s="161" t="s">
        <v>124</v>
      </c>
      <c r="Q184" s="161" t="s">
        <v>124</v>
      </c>
      <c r="R184" s="161" t="s">
        <v>124</v>
      </c>
      <c r="S184" s="161" t="s">
        <v>124</v>
      </c>
      <c r="T184" s="161" t="s">
        <v>124</v>
      </c>
    </row>
    <row r="185" spans="1:20" ht="84" x14ac:dyDescent="0.2">
      <c r="A185" s="206" t="s">
        <v>474</v>
      </c>
      <c r="B185" s="174" t="s">
        <v>312</v>
      </c>
      <c r="C185" s="201" t="s">
        <v>127</v>
      </c>
      <c r="D185" s="82">
        <v>35.46</v>
      </c>
      <c r="E185" s="86" t="s">
        <v>22</v>
      </c>
      <c r="F185" s="86" t="s">
        <v>22</v>
      </c>
      <c r="G185" s="86" t="s">
        <v>22</v>
      </c>
      <c r="H185" s="86" t="s">
        <v>22</v>
      </c>
      <c r="I185" s="86" t="s">
        <v>22</v>
      </c>
      <c r="J185" s="86" t="s">
        <v>22</v>
      </c>
      <c r="K185" s="175">
        <f t="shared" ref="K185:K186" si="50">D185</f>
        <v>35.46</v>
      </c>
      <c r="L185" s="82">
        <v>0</v>
      </c>
      <c r="M185" s="175">
        <f t="shared" ref="M185:M186" si="51">D185</f>
        <v>35.46</v>
      </c>
      <c r="N185" s="161" t="s">
        <v>124</v>
      </c>
      <c r="O185" s="161" t="s">
        <v>124</v>
      </c>
      <c r="P185" s="161" t="s">
        <v>124</v>
      </c>
      <c r="Q185" s="161" t="s">
        <v>124</v>
      </c>
      <c r="R185" s="161" t="s">
        <v>124</v>
      </c>
      <c r="S185" s="161" t="s">
        <v>124</v>
      </c>
      <c r="T185" s="161" t="s">
        <v>124</v>
      </c>
    </row>
    <row r="186" spans="1:20" ht="84" x14ac:dyDescent="0.2">
      <c r="A186" s="206" t="s">
        <v>475</v>
      </c>
      <c r="B186" s="174" t="s">
        <v>334</v>
      </c>
      <c r="C186" s="201" t="s">
        <v>127</v>
      </c>
      <c r="D186" s="82">
        <v>33.86</v>
      </c>
      <c r="E186" s="86" t="s">
        <v>22</v>
      </c>
      <c r="F186" s="86" t="s">
        <v>22</v>
      </c>
      <c r="G186" s="86" t="s">
        <v>22</v>
      </c>
      <c r="H186" s="86" t="s">
        <v>22</v>
      </c>
      <c r="I186" s="86" t="s">
        <v>22</v>
      </c>
      <c r="J186" s="86" t="s">
        <v>22</v>
      </c>
      <c r="K186" s="175">
        <f t="shared" si="50"/>
        <v>33.86</v>
      </c>
      <c r="L186" s="82">
        <v>0</v>
      </c>
      <c r="M186" s="175">
        <f t="shared" si="51"/>
        <v>33.86</v>
      </c>
      <c r="N186" s="161" t="s">
        <v>124</v>
      </c>
      <c r="O186" s="161" t="s">
        <v>124</v>
      </c>
      <c r="P186" s="161" t="s">
        <v>124</v>
      </c>
      <c r="Q186" s="161" t="s">
        <v>124</v>
      </c>
      <c r="R186" s="161" t="s">
        <v>124</v>
      </c>
      <c r="S186" s="161" t="s">
        <v>124</v>
      </c>
      <c r="T186" s="161" t="s">
        <v>124</v>
      </c>
    </row>
    <row r="187" spans="1:20" ht="84" x14ac:dyDescent="0.2">
      <c r="A187" s="206" t="s">
        <v>476</v>
      </c>
      <c r="B187" s="174" t="s">
        <v>222</v>
      </c>
      <c r="C187" s="207" t="s">
        <v>127</v>
      </c>
      <c r="D187" s="82">
        <v>40.82</v>
      </c>
      <c r="E187" s="86" t="s">
        <v>22</v>
      </c>
      <c r="F187" s="86" t="s">
        <v>22</v>
      </c>
      <c r="G187" s="86" t="s">
        <v>22</v>
      </c>
      <c r="H187" s="86" t="s">
        <v>22</v>
      </c>
      <c r="I187" s="86" t="s">
        <v>22</v>
      </c>
      <c r="J187" s="86" t="s">
        <v>22</v>
      </c>
      <c r="K187" s="175">
        <f t="shared" ref="K187:K207" si="52">D187</f>
        <v>40.82</v>
      </c>
      <c r="L187" s="82">
        <v>0</v>
      </c>
      <c r="M187" s="175">
        <f t="shared" ref="M187:M207" si="53">D187</f>
        <v>40.82</v>
      </c>
      <c r="N187" s="161" t="s">
        <v>124</v>
      </c>
      <c r="O187" s="161" t="s">
        <v>124</v>
      </c>
      <c r="P187" s="161" t="s">
        <v>124</v>
      </c>
      <c r="Q187" s="161" t="s">
        <v>124</v>
      </c>
      <c r="R187" s="161" t="s">
        <v>124</v>
      </c>
      <c r="S187" s="161" t="s">
        <v>124</v>
      </c>
      <c r="T187" s="161" t="s">
        <v>124</v>
      </c>
    </row>
    <row r="188" spans="1:20" ht="84" x14ac:dyDescent="0.2">
      <c r="A188" s="206" t="s">
        <v>477</v>
      </c>
      <c r="B188" s="174" t="s">
        <v>224</v>
      </c>
      <c r="C188" s="207" t="s">
        <v>127</v>
      </c>
      <c r="D188" s="82">
        <v>40.83</v>
      </c>
      <c r="E188" s="86" t="s">
        <v>22</v>
      </c>
      <c r="F188" s="86" t="s">
        <v>22</v>
      </c>
      <c r="G188" s="86" t="s">
        <v>22</v>
      </c>
      <c r="H188" s="86" t="s">
        <v>22</v>
      </c>
      <c r="I188" s="86" t="s">
        <v>22</v>
      </c>
      <c r="J188" s="86" t="s">
        <v>22</v>
      </c>
      <c r="K188" s="175">
        <f t="shared" si="52"/>
        <v>40.83</v>
      </c>
      <c r="L188" s="82">
        <v>0</v>
      </c>
      <c r="M188" s="175">
        <f t="shared" si="53"/>
        <v>40.83</v>
      </c>
      <c r="N188" s="161" t="s">
        <v>124</v>
      </c>
      <c r="O188" s="161" t="s">
        <v>124</v>
      </c>
      <c r="P188" s="161" t="s">
        <v>124</v>
      </c>
      <c r="Q188" s="161" t="s">
        <v>124</v>
      </c>
      <c r="R188" s="161" t="s">
        <v>124</v>
      </c>
      <c r="S188" s="161" t="s">
        <v>124</v>
      </c>
      <c r="T188" s="161" t="s">
        <v>124</v>
      </c>
    </row>
    <row r="189" spans="1:20" ht="72" x14ac:dyDescent="0.2">
      <c r="A189" s="206" t="s">
        <v>478</v>
      </c>
      <c r="B189" s="174" t="s">
        <v>435</v>
      </c>
      <c r="C189" s="207" t="s">
        <v>127</v>
      </c>
      <c r="D189" s="82">
        <v>33.86</v>
      </c>
      <c r="E189" s="86" t="s">
        <v>22</v>
      </c>
      <c r="F189" s="86" t="s">
        <v>22</v>
      </c>
      <c r="G189" s="86" t="s">
        <v>22</v>
      </c>
      <c r="H189" s="86" t="s">
        <v>22</v>
      </c>
      <c r="I189" s="86" t="s">
        <v>22</v>
      </c>
      <c r="J189" s="86" t="s">
        <v>22</v>
      </c>
      <c r="K189" s="175">
        <f>D189</f>
        <v>33.86</v>
      </c>
      <c r="L189" s="82">
        <v>0</v>
      </c>
      <c r="M189" s="175">
        <f>D189</f>
        <v>33.86</v>
      </c>
      <c r="N189" s="161" t="s">
        <v>124</v>
      </c>
      <c r="O189" s="161" t="s">
        <v>124</v>
      </c>
      <c r="P189" s="161" t="s">
        <v>124</v>
      </c>
      <c r="Q189" s="161" t="s">
        <v>124</v>
      </c>
      <c r="R189" s="161" t="s">
        <v>124</v>
      </c>
      <c r="S189" s="161" t="s">
        <v>124</v>
      </c>
      <c r="T189" s="161" t="s">
        <v>124</v>
      </c>
    </row>
    <row r="190" spans="1:20" ht="72" x14ac:dyDescent="0.2">
      <c r="A190" s="206" t="s">
        <v>479</v>
      </c>
      <c r="B190" s="174" t="s">
        <v>454</v>
      </c>
      <c r="C190" s="207" t="s">
        <v>127</v>
      </c>
      <c r="D190" s="82">
        <v>35.549999999999997</v>
      </c>
      <c r="E190" s="86" t="s">
        <v>22</v>
      </c>
      <c r="F190" s="86" t="s">
        <v>22</v>
      </c>
      <c r="G190" s="86" t="s">
        <v>22</v>
      </c>
      <c r="H190" s="86" t="s">
        <v>22</v>
      </c>
      <c r="I190" s="86" t="s">
        <v>22</v>
      </c>
      <c r="J190" s="86" t="s">
        <v>22</v>
      </c>
      <c r="K190" s="175">
        <f>D190</f>
        <v>35.549999999999997</v>
      </c>
      <c r="L190" s="82">
        <v>0</v>
      </c>
      <c r="M190" s="175">
        <f>D190</f>
        <v>35.549999999999997</v>
      </c>
      <c r="N190" s="161" t="s">
        <v>124</v>
      </c>
      <c r="O190" s="161" t="s">
        <v>124</v>
      </c>
      <c r="P190" s="161" t="s">
        <v>124</v>
      </c>
      <c r="Q190" s="161" t="s">
        <v>124</v>
      </c>
      <c r="R190" s="161" t="s">
        <v>124</v>
      </c>
      <c r="S190" s="161" t="s">
        <v>124</v>
      </c>
      <c r="T190" s="161" t="s">
        <v>124</v>
      </c>
    </row>
    <row r="191" spans="1:20" ht="72" x14ac:dyDescent="0.2">
      <c r="A191" s="206" t="s">
        <v>480</v>
      </c>
      <c r="B191" s="174" t="s">
        <v>321</v>
      </c>
      <c r="C191" s="201" t="s">
        <v>127</v>
      </c>
      <c r="D191" s="82">
        <v>35.46</v>
      </c>
      <c r="E191" s="86" t="s">
        <v>22</v>
      </c>
      <c r="F191" s="86" t="s">
        <v>22</v>
      </c>
      <c r="G191" s="86" t="s">
        <v>22</v>
      </c>
      <c r="H191" s="86" t="s">
        <v>22</v>
      </c>
      <c r="I191" s="86" t="s">
        <v>22</v>
      </c>
      <c r="J191" s="86" t="s">
        <v>22</v>
      </c>
      <c r="K191" s="175">
        <f t="shared" si="52"/>
        <v>35.46</v>
      </c>
      <c r="L191" s="82">
        <v>0</v>
      </c>
      <c r="M191" s="175">
        <f t="shared" si="53"/>
        <v>35.46</v>
      </c>
      <c r="N191" s="161" t="s">
        <v>124</v>
      </c>
      <c r="O191" s="161" t="s">
        <v>124</v>
      </c>
      <c r="P191" s="161" t="s">
        <v>124</v>
      </c>
      <c r="Q191" s="161" t="s">
        <v>124</v>
      </c>
      <c r="R191" s="161" t="s">
        <v>124</v>
      </c>
      <c r="S191" s="161" t="s">
        <v>124</v>
      </c>
      <c r="T191" s="161" t="s">
        <v>124</v>
      </c>
    </row>
    <row r="192" spans="1:20" ht="72" x14ac:dyDescent="0.2">
      <c r="A192" s="206" t="s">
        <v>481</v>
      </c>
      <c r="B192" s="174" t="s">
        <v>340</v>
      </c>
      <c r="C192" s="201" t="s">
        <v>127</v>
      </c>
      <c r="D192" s="82">
        <v>33.86</v>
      </c>
      <c r="E192" s="86" t="s">
        <v>22</v>
      </c>
      <c r="F192" s="86" t="s">
        <v>22</v>
      </c>
      <c r="G192" s="86" t="s">
        <v>22</v>
      </c>
      <c r="H192" s="86" t="s">
        <v>22</v>
      </c>
      <c r="I192" s="86" t="s">
        <v>22</v>
      </c>
      <c r="J192" s="86" t="s">
        <v>22</v>
      </c>
      <c r="K192" s="175">
        <f t="shared" si="52"/>
        <v>33.86</v>
      </c>
      <c r="L192" s="82">
        <v>0</v>
      </c>
      <c r="M192" s="175">
        <f t="shared" si="53"/>
        <v>33.86</v>
      </c>
      <c r="N192" s="161" t="s">
        <v>124</v>
      </c>
      <c r="O192" s="161" t="s">
        <v>124</v>
      </c>
      <c r="P192" s="161" t="s">
        <v>124</v>
      </c>
      <c r="Q192" s="161" t="s">
        <v>124</v>
      </c>
      <c r="R192" s="161" t="s">
        <v>124</v>
      </c>
      <c r="S192" s="161" t="s">
        <v>124</v>
      </c>
      <c r="T192" s="161" t="s">
        <v>124</v>
      </c>
    </row>
    <row r="193" spans="1:20" ht="84" x14ac:dyDescent="0.2">
      <c r="A193" s="206" t="s">
        <v>482</v>
      </c>
      <c r="B193" s="174" t="s">
        <v>453</v>
      </c>
      <c r="C193" s="207" t="s">
        <v>127</v>
      </c>
      <c r="D193" s="82">
        <v>41.66</v>
      </c>
      <c r="E193" s="86" t="s">
        <v>22</v>
      </c>
      <c r="F193" s="86" t="s">
        <v>22</v>
      </c>
      <c r="G193" s="86" t="s">
        <v>22</v>
      </c>
      <c r="H193" s="86" t="s">
        <v>22</v>
      </c>
      <c r="I193" s="86" t="s">
        <v>22</v>
      </c>
      <c r="J193" s="86" t="s">
        <v>22</v>
      </c>
      <c r="K193" s="175">
        <f t="shared" si="52"/>
        <v>41.66</v>
      </c>
      <c r="L193" s="82">
        <v>0</v>
      </c>
      <c r="M193" s="175">
        <f t="shared" si="53"/>
        <v>41.66</v>
      </c>
      <c r="N193" s="161" t="s">
        <v>124</v>
      </c>
      <c r="O193" s="161" t="s">
        <v>124</v>
      </c>
      <c r="P193" s="161" t="s">
        <v>124</v>
      </c>
      <c r="Q193" s="161" t="s">
        <v>124</v>
      </c>
      <c r="R193" s="161" t="s">
        <v>124</v>
      </c>
      <c r="S193" s="161" t="s">
        <v>124</v>
      </c>
      <c r="T193" s="161" t="s">
        <v>124</v>
      </c>
    </row>
    <row r="194" spans="1:20" ht="84" x14ac:dyDescent="0.2">
      <c r="A194" s="206" t="s">
        <v>483</v>
      </c>
      <c r="B194" s="174" t="s">
        <v>393</v>
      </c>
      <c r="C194" s="207" t="s">
        <v>127</v>
      </c>
      <c r="D194" s="82">
        <v>33.950000000000003</v>
      </c>
      <c r="E194" s="86" t="s">
        <v>22</v>
      </c>
      <c r="F194" s="86" t="s">
        <v>22</v>
      </c>
      <c r="G194" s="86" t="s">
        <v>22</v>
      </c>
      <c r="H194" s="86" t="s">
        <v>22</v>
      </c>
      <c r="I194" s="86" t="s">
        <v>22</v>
      </c>
      <c r="J194" s="86" t="s">
        <v>22</v>
      </c>
      <c r="K194" s="175">
        <f t="shared" si="52"/>
        <v>33.950000000000003</v>
      </c>
      <c r="L194" s="82">
        <v>0</v>
      </c>
      <c r="M194" s="175">
        <f t="shared" si="53"/>
        <v>33.950000000000003</v>
      </c>
      <c r="N194" s="161" t="s">
        <v>124</v>
      </c>
      <c r="O194" s="161" t="s">
        <v>124</v>
      </c>
      <c r="P194" s="161" t="s">
        <v>124</v>
      </c>
      <c r="Q194" s="161" t="s">
        <v>124</v>
      </c>
      <c r="R194" s="161" t="s">
        <v>124</v>
      </c>
      <c r="S194" s="161" t="s">
        <v>124</v>
      </c>
      <c r="T194" s="161" t="s">
        <v>124</v>
      </c>
    </row>
    <row r="195" spans="1:20" ht="84" x14ac:dyDescent="0.2">
      <c r="A195" s="206" t="s">
        <v>484</v>
      </c>
      <c r="B195" s="174" t="s">
        <v>452</v>
      </c>
      <c r="C195" s="207" t="s">
        <v>127</v>
      </c>
      <c r="D195" s="82">
        <v>41.66</v>
      </c>
      <c r="E195" s="86" t="s">
        <v>22</v>
      </c>
      <c r="F195" s="86" t="s">
        <v>22</v>
      </c>
      <c r="G195" s="86" t="s">
        <v>22</v>
      </c>
      <c r="H195" s="86" t="s">
        <v>22</v>
      </c>
      <c r="I195" s="86" t="s">
        <v>22</v>
      </c>
      <c r="J195" s="86" t="s">
        <v>22</v>
      </c>
      <c r="K195" s="175">
        <f t="shared" si="52"/>
        <v>41.66</v>
      </c>
      <c r="L195" s="82">
        <v>0</v>
      </c>
      <c r="M195" s="175">
        <f t="shared" si="53"/>
        <v>41.66</v>
      </c>
      <c r="N195" s="161" t="s">
        <v>124</v>
      </c>
      <c r="O195" s="161" t="s">
        <v>124</v>
      </c>
      <c r="P195" s="161" t="s">
        <v>124</v>
      </c>
      <c r="Q195" s="161" t="s">
        <v>124</v>
      </c>
      <c r="R195" s="161" t="s">
        <v>124</v>
      </c>
      <c r="S195" s="161" t="s">
        <v>124</v>
      </c>
      <c r="T195" s="161" t="s">
        <v>124</v>
      </c>
    </row>
    <row r="196" spans="1:20" ht="84" x14ac:dyDescent="0.2">
      <c r="A196" s="206" t="s">
        <v>485</v>
      </c>
      <c r="B196" s="174" t="s">
        <v>451</v>
      </c>
      <c r="C196" s="207" t="s">
        <v>127</v>
      </c>
      <c r="D196" s="82">
        <v>41.66</v>
      </c>
      <c r="E196" s="86" t="s">
        <v>22</v>
      </c>
      <c r="F196" s="86" t="s">
        <v>22</v>
      </c>
      <c r="G196" s="86" t="s">
        <v>22</v>
      </c>
      <c r="H196" s="86" t="s">
        <v>22</v>
      </c>
      <c r="I196" s="86" t="s">
        <v>22</v>
      </c>
      <c r="J196" s="86" t="s">
        <v>22</v>
      </c>
      <c r="K196" s="175">
        <f t="shared" si="52"/>
        <v>41.66</v>
      </c>
      <c r="L196" s="82">
        <v>0</v>
      </c>
      <c r="M196" s="175">
        <f t="shared" si="53"/>
        <v>41.66</v>
      </c>
      <c r="N196" s="161" t="s">
        <v>124</v>
      </c>
      <c r="O196" s="161" t="s">
        <v>124</v>
      </c>
      <c r="P196" s="161" t="s">
        <v>124</v>
      </c>
      <c r="Q196" s="161" t="s">
        <v>124</v>
      </c>
      <c r="R196" s="161" t="s">
        <v>124</v>
      </c>
      <c r="S196" s="161" t="s">
        <v>124</v>
      </c>
      <c r="T196" s="161" t="s">
        <v>124</v>
      </c>
    </row>
    <row r="197" spans="1:20" ht="84" x14ac:dyDescent="0.2">
      <c r="A197" s="206" t="s">
        <v>486</v>
      </c>
      <c r="B197" s="174" t="s">
        <v>450</v>
      </c>
      <c r="C197" s="207" t="s">
        <v>127</v>
      </c>
      <c r="D197" s="82">
        <v>41.66</v>
      </c>
      <c r="E197" s="86" t="s">
        <v>22</v>
      </c>
      <c r="F197" s="86" t="s">
        <v>22</v>
      </c>
      <c r="G197" s="86" t="s">
        <v>22</v>
      </c>
      <c r="H197" s="86" t="s">
        <v>22</v>
      </c>
      <c r="I197" s="86" t="s">
        <v>22</v>
      </c>
      <c r="J197" s="86" t="s">
        <v>22</v>
      </c>
      <c r="K197" s="175">
        <f t="shared" si="52"/>
        <v>41.66</v>
      </c>
      <c r="L197" s="82">
        <v>0</v>
      </c>
      <c r="M197" s="175">
        <f t="shared" si="53"/>
        <v>41.66</v>
      </c>
      <c r="N197" s="161" t="s">
        <v>124</v>
      </c>
      <c r="O197" s="161" t="s">
        <v>124</v>
      </c>
      <c r="P197" s="161" t="s">
        <v>124</v>
      </c>
      <c r="Q197" s="161" t="s">
        <v>124</v>
      </c>
      <c r="R197" s="161" t="s">
        <v>124</v>
      </c>
      <c r="S197" s="161" t="s">
        <v>124</v>
      </c>
      <c r="T197" s="161" t="s">
        <v>124</v>
      </c>
    </row>
    <row r="198" spans="1:20" ht="84" x14ac:dyDescent="0.2">
      <c r="A198" s="206" t="s">
        <v>487</v>
      </c>
      <c r="B198" s="174" t="s">
        <v>257</v>
      </c>
      <c r="C198" s="207" t="s">
        <v>127</v>
      </c>
      <c r="D198" s="82">
        <v>36.380000000000003</v>
      </c>
      <c r="E198" s="86" t="s">
        <v>22</v>
      </c>
      <c r="F198" s="86" t="s">
        <v>22</v>
      </c>
      <c r="G198" s="86" t="s">
        <v>22</v>
      </c>
      <c r="H198" s="86" t="s">
        <v>22</v>
      </c>
      <c r="I198" s="86" t="s">
        <v>22</v>
      </c>
      <c r="J198" s="86" t="s">
        <v>22</v>
      </c>
      <c r="K198" s="175">
        <f t="shared" si="52"/>
        <v>36.380000000000003</v>
      </c>
      <c r="L198" s="82">
        <v>0</v>
      </c>
      <c r="M198" s="175">
        <f t="shared" si="53"/>
        <v>36.380000000000003</v>
      </c>
      <c r="N198" s="161" t="s">
        <v>124</v>
      </c>
      <c r="O198" s="161" t="s">
        <v>124</v>
      </c>
      <c r="P198" s="161" t="s">
        <v>124</v>
      </c>
      <c r="Q198" s="161" t="s">
        <v>124</v>
      </c>
      <c r="R198" s="161" t="s">
        <v>124</v>
      </c>
      <c r="S198" s="161" t="s">
        <v>124</v>
      </c>
      <c r="T198" s="161" t="s">
        <v>124</v>
      </c>
    </row>
    <row r="199" spans="1:20" ht="84" x14ac:dyDescent="0.2">
      <c r="A199" s="206" t="s">
        <v>488</v>
      </c>
      <c r="B199" s="174" t="s">
        <v>448</v>
      </c>
      <c r="C199" s="207" t="s">
        <v>127</v>
      </c>
      <c r="D199" s="82">
        <v>35.46</v>
      </c>
      <c r="E199" s="86" t="s">
        <v>22</v>
      </c>
      <c r="F199" s="86" t="s">
        <v>22</v>
      </c>
      <c r="G199" s="86" t="s">
        <v>22</v>
      </c>
      <c r="H199" s="86" t="s">
        <v>22</v>
      </c>
      <c r="I199" s="86" t="s">
        <v>22</v>
      </c>
      <c r="J199" s="86" t="s">
        <v>22</v>
      </c>
      <c r="K199" s="175">
        <f t="shared" si="52"/>
        <v>35.46</v>
      </c>
      <c r="L199" s="82">
        <v>0</v>
      </c>
      <c r="M199" s="175">
        <f t="shared" si="53"/>
        <v>35.46</v>
      </c>
      <c r="N199" s="161" t="s">
        <v>124</v>
      </c>
      <c r="O199" s="161" t="s">
        <v>124</v>
      </c>
      <c r="P199" s="161" t="s">
        <v>124</v>
      </c>
      <c r="Q199" s="161" t="s">
        <v>124</v>
      </c>
      <c r="R199" s="161" t="s">
        <v>124</v>
      </c>
      <c r="S199" s="161" t="s">
        <v>124</v>
      </c>
      <c r="T199" s="161" t="s">
        <v>124</v>
      </c>
    </row>
    <row r="200" spans="1:20" ht="84" x14ac:dyDescent="0.2">
      <c r="A200" s="206" t="s">
        <v>489</v>
      </c>
      <c r="B200" s="174" t="s">
        <v>270</v>
      </c>
      <c r="C200" s="207" t="s">
        <v>127</v>
      </c>
      <c r="D200" s="82">
        <v>33.31</v>
      </c>
      <c r="E200" s="86" t="s">
        <v>22</v>
      </c>
      <c r="F200" s="86" t="s">
        <v>22</v>
      </c>
      <c r="G200" s="86" t="s">
        <v>22</v>
      </c>
      <c r="H200" s="86" t="s">
        <v>22</v>
      </c>
      <c r="I200" s="86" t="s">
        <v>22</v>
      </c>
      <c r="J200" s="86" t="s">
        <v>22</v>
      </c>
      <c r="K200" s="175">
        <f>D200</f>
        <v>33.31</v>
      </c>
      <c r="L200" s="82">
        <v>0</v>
      </c>
      <c r="M200" s="175">
        <f>D200</f>
        <v>33.31</v>
      </c>
      <c r="N200" s="161" t="s">
        <v>124</v>
      </c>
      <c r="O200" s="161" t="s">
        <v>124</v>
      </c>
      <c r="P200" s="161" t="s">
        <v>124</v>
      </c>
      <c r="Q200" s="161" t="s">
        <v>124</v>
      </c>
      <c r="R200" s="161" t="s">
        <v>124</v>
      </c>
      <c r="S200" s="161" t="s">
        <v>124</v>
      </c>
      <c r="T200" s="161" t="s">
        <v>124</v>
      </c>
    </row>
    <row r="201" spans="1:20" ht="84" x14ac:dyDescent="0.2">
      <c r="A201" s="206" t="s">
        <v>490</v>
      </c>
      <c r="B201" s="174" t="s">
        <v>449</v>
      </c>
      <c r="C201" s="207" t="s">
        <v>127</v>
      </c>
      <c r="D201" s="82">
        <v>41.66</v>
      </c>
      <c r="E201" s="86" t="s">
        <v>22</v>
      </c>
      <c r="F201" s="86" t="s">
        <v>22</v>
      </c>
      <c r="G201" s="86" t="s">
        <v>22</v>
      </c>
      <c r="H201" s="86" t="s">
        <v>22</v>
      </c>
      <c r="I201" s="86" t="s">
        <v>22</v>
      </c>
      <c r="J201" s="86" t="s">
        <v>22</v>
      </c>
      <c r="K201" s="175">
        <f>D201</f>
        <v>41.66</v>
      </c>
      <c r="L201" s="82">
        <v>0</v>
      </c>
      <c r="M201" s="175">
        <f>D201</f>
        <v>41.66</v>
      </c>
      <c r="N201" s="161" t="s">
        <v>124</v>
      </c>
      <c r="O201" s="161" t="s">
        <v>124</v>
      </c>
      <c r="P201" s="161" t="s">
        <v>124</v>
      </c>
      <c r="Q201" s="161" t="s">
        <v>124</v>
      </c>
      <c r="R201" s="161" t="s">
        <v>124</v>
      </c>
      <c r="S201" s="161" t="s">
        <v>124</v>
      </c>
      <c r="T201" s="161" t="s">
        <v>124</v>
      </c>
    </row>
    <row r="202" spans="1:20" ht="84" x14ac:dyDescent="0.2">
      <c r="A202" s="206" t="s">
        <v>491</v>
      </c>
      <c r="B202" s="174" t="s">
        <v>336</v>
      </c>
      <c r="C202" s="201" t="s">
        <v>127</v>
      </c>
      <c r="D202" s="82">
        <v>33.86</v>
      </c>
      <c r="E202" s="86" t="s">
        <v>22</v>
      </c>
      <c r="F202" s="86" t="s">
        <v>22</v>
      </c>
      <c r="G202" s="86" t="s">
        <v>22</v>
      </c>
      <c r="H202" s="86" t="s">
        <v>22</v>
      </c>
      <c r="I202" s="86" t="s">
        <v>22</v>
      </c>
      <c r="J202" s="86" t="s">
        <v>22</v>
      </c>
      <c r="K202" s="175">
        <f t="shared" si="52"/>
        <v>33.86</v>
      </c>
      <c r="L202" s="82">
        <v>0</v>
      </c>
      <c r="M202" s="175">
        <f t="shared" si="53"/>
        <v>33.86</v>
      </c>
      <c r="N202" s="161" t="s">
        <v>124</v>
      </c>
      <c r="O202" s="161" t="s">
        <v>124</v>
      </c>
      <c r="P202" s="161" t="s">
        <v>124</v>
      </c>
      <c r="Q202" s="161" t="s">
        <v>124</v>
      </c>
      <c r="R202" s="161" t="s">
        <v>124</v>
      </c>
      <c r="S202" s="161" t="s">
        <v>124</v>
      </c>
      <c r="T202" s="161" t="s">
        <v>124</v>
      </c>
    </row>
    <row r="203" spans="1:20" ht="84" x14ac:dyDescent="0.2">
      <c r="A203" s="206" t="s">
        <v>492</v>
      </c>
      <c r="B203" s="174" t="s">
        <v>447</v>
      </c>
      <c r="C203" s="207" t="s">
        <v>127</v>
      </c>
      <c r="D203" s="82">
        <v>35.46</v>
      </c>
      <c r="E203" s="86" t="s">
        <v>22</v>
      </c>
      <c r="F203" s="86" t="s">
        <v>22</v>
      </c>
      <c r="G203" s="86" t="s">
        <v>22</v>
      </c>
      <c r="H203" s="86" t="s">
        <v>22</v>
      </c>
      <c r="I203" s="86" t="s">
        <v>22</v>
      </c>
      <c r="J203" s="86" t="s">
        <v>22</v>
      </c>
      <c r="K203" s="175">
        <f t="shared" si="52"/>
        <v>35.46</v>
      </c>
      <c r="L203" s="82">
        <v>0</v>
      </c>
      <c r="M203" s="175">
        <f t="shared" si="53"/>
        <v>35.46</v>
      </c>
      <c r="N203" s="161" t="s">
        <v>124</v>
      </c>
      <c r="O203" s="161" t="s">
        <v>124</v>
      </c>
      <c r="P203" s="161" t="s">
        <v>124</v>
      </c>
      <c r="Q203" s="161" t="s">
        <v>124</v>
      </c>
      <c r="R203" s="161" t="s">
        <v>124</v>
      </c>
      <c r="S203" s="161" t="s">
        <v>124</v>
      </c>
      <c r="T203" s="161" t="s">
        <v>124</v>
      </c>
    </row>
    <row r="204" spans="1:20" ht="72" x14ac:dyDescent="0.2">
      <c r="A204" s="206" t="s">
        <v>493</v>
      </c>
      <c r="B204" s="174" t="s">
        <v>436</v>
      </c>
      <c r="C204" s="207" t="s">
        <v>127</v>
      </c>
      <c r="D204" s="82">
        <v>35.46</v>
      </c>
      <c r="E204" s="86" t="s">
        <v>22</v>
      </c>
      <c r="F204" s="86" t="s">
        <v>22</v>
      </c>
      <c r="G204" s="86" t="s">
        <v>22</v>
      </c>
      <c r="H204" s="86" t="s">
        <v>22</v>
      </c>
      <c r="I204" s="86" t="s">
        <v>22</v>
      </c>
      <c r="J204" s="86" t="s">
        <v>22</v>
      </c>
      <c r="K204" s="175">
        <f t="shared" si="52"/>
        <v>35.46</v>
      </c>
      <c r="L204" s="82">
        <v>0</v>
      </c>
      <c r="M204" s="175">
        <f t="shared" si="53"/>
        <v>35.46</v>
      </c>
      <c r="N204" s="161" t="s">
        <v>124</v>
      </c>
      <c r="O204" s="161" t="s">
        <v>124</v>
      </c>
      <c r="P204" s="161" t="s">
        <v>124</v>
      </c>
      <c r="Q204" s="161" t="s">
        <v>124</v>
      </c>
      <c r="R204" s="161" t="s">
        <v>124</v>
      </c>
      <c r="S204" s="161" t="s">
        <v>124</v>
      </c>
      <c r="T204" s="161" t="s">
        <v>124</v>
      </c>
    </row>
    <row r="205" spans="1:20" ht="72" x14ac:dyDescent="0.2">
      <c r="A205" s="206" t="s">
        <v>494</v>
      </c>
      <c r="B205" s="174" t="s">
        <v>437</v>
      </c>
      <c r="C205" s="207" t="s">
        <v>127</v>
      </c>
      <c r="D205" s="82">
        <v>33.86</v>
      </c>
      <c r="E205" s="86" t="s">
        <v>22</v>
      </c>
      <c r="F205" s="86" t="s">
        <v>22</v>
      </c>
      <c r="G205" s="86" t="s">
        <v>22</v>
      </c>
      <c r="H205" s="86" t="s">
        <v>22</v>
      </c>
      <c r="I205" s="86" t="s">
        <v>22</v>
      </c>
      <c r="J205" s="86" t="s">
        <v>22</v>
      </c>
      <c r="K205" s="175">
        <f t="shared" si="52"/>
        <v>33.86</v>
      </c>
      <c r="L205" s="82">
        <v>0</v>
      </c>
      <c r="M205" s="175">
        <f t="shared" si="53"/>
        <v>33.86</v>
      </c>
      <c r="N205" s="161" t="s">
        <v>124</v>
      </c>
      <c r="O205" s="161" t="s">
        <v>124</v>
      </c>
      <c r="P205" s="161" t="s">
        <v>124</v>
      </c>
      <c r="Q205" s="161" t="s">
        <v>124</v>
      </c>
      <c r="R205" s="161" t="s">
        <v>124</v>
      </c>
      <c r="S205" s="161" t="s">
        <v>124</v>
      </c>
      <c r="T205" s="161" t="s">
        <v>124</v>
      </c>
    </row>
    <row r="206" spans="1:20" ht="84" x14ac:dyDescent="0.2">
      <c r="A206" s="206" t="s">
        <v>495</v>
      </c>
      <c r="B206" s="174" t="s">
        <v>375</v>
      </c>
      <c r="C206" s="207" t="s">
        <v>127</v>
      </c>
      <c r="D206" s="82">
        <v>47.2</v>
      </c>
      <c r="E206" s="86" t="s">
        <v>22</v>
      </c>
      <c r="F206" s="86" t="s">
        <v>22</v>
      </c>
      <c r="G206" s="86" t="s">
        <v>22</v>
      </c>
      <c r="H206" s="86" t="s">
        <v>22</v>
      </c>
      <c r="I206" s="86" t="s">
        <v>22</v>
      </c>
      <c r="J206" s="86" t="s">
        <v>22</v>
      </c>
      <c r="K206" s="175">
        <f t="shared" si="52"/>
        <v>47.2</v>
      </c>
      <c r="L206" s="82">
        <v>0</v>
      </c>
      <c r="M206" s="175">
        <f t="shared" si="53"/>
        <v>47.2</v>
      </c>
      <c r="N206" s="161" t="s">
        <v>124</v>
      </c>
      <c r="O206" s="161" t="s">
        <v>124</v>
      </c>
      <c r="P206" s="161" t="s">
        <v>124</v>
      </c>
      <c r="Q206" s="161" t="s">
        <v>124</v>
      </c>
      <c r="R206" s="161" t="s">
        <v>124</v>
      </c>
      <c r="S206" s="161" t="s">
        <v>124</v>
      </c>
      <c r="T206" s="161" t="s">
        <v>124</v>
      </c>
    </row>
    <row r="207" spans="1:20" ht="72" x14ac:dyDescent="0.2">
      <c r="A207" s="206" t="s">
        <v>496</v>
      </c>
      <c r="B207" s="174" t="s">
        <v>237</v>
      </c>
      <c r="C207" s="201" t="s">
        <v>127</v>
      </c>
      <c r="D207" s="82">
        <v>37.14</v>
      </c>
      <c r="E207" s="86" t="s">
        <v>22</v>
      </c>
      <c r="F207" s="86" t="s">
        <v>22</v>
      </c>
      <c r="G207" s="86" t="s">
        <v>22</v>
      </c>
      <c r="H207" s="86" t="s">
        <v>22</v>
      </c>
      <c r="I207" s="86" t="s">
        <v>22</v>
      </c>
      <c r="J207" s="86" t="s">
        <v>22</v>
      </c>
      <c r="K207" s="175">
        <f t="shared" si="52"/>
        <v>37.14</v>
      </c>
      <c r="L207" s="82">
        <v>0</v>
      </c>
      <c r="M207" s="175">
        <f t="shared" si="53"/>
        <v>37.14</v>
      </c>
      <c r="N207" s="161" t="s">
        <v>124</v>
      </c>
      <c r="O207" s="161" t="s">
        <v>124</v>
      </c>
      <c r="P207" s="161" t="s">
        <v>124</v>
      </c>
      <c r="Q207" s="161" t="s">
        <v>124</v>
      </c>
      <c r="R207" s="161" t="s">
        <v>124</v>
      </c>
      <c r="S207" s="161" t="s">
        <v>124</v>
      </c>
      <c r="T207" s="161" t="s">
        <v>124</v>
      </c>
    </row>
    <row r="208" spans="1:20" ht="72" x14ac:dyDescent="0.2">
      <c r="A208" s="206" t="s">
        <v>497</v>
      </c>
      <c r="B208" s="174" t="s">
        <v>331</v>
      </c>
      <c r="C208" s="201" t="s">
        <v>127</v>
      </c>
      <c r="D208" s="82">
        <v>35.46</v>
      </c>
      <c r="E208" s="86" t="s">
        <v>22</v>
      </c>
      <c r="F208" s="86" t="s">
        <v>22</v>
      </c>
      <c r="G208" s="86" t="s">
        <v>22</v>
      </c>
      <c r="H208" s="86" t="s">
        <v>22</v>
      </c>
      <c r="I208" s="86" t="s">
        <v>22</v>
      </c>
      <c r="J208" s="86" t="s">
        <v>22</v>
      </c>
      <c r="K208" s="175">
        <f t="shared" si="40"/>
        <v>35.46</v>
      </c>
      <c r="L208" s="82">
        <v>0</v>
      </c>
      <c r="M208" s="175">
        <f t="shared" si="47"/>
        <v>35.46</v>
      </c>
      <c r="N208" s="161" t="s">
        <v>124</v>
      </c>
      <c r="O208" s="161" t="s">
        <v>124</v>
      </c>
      <c r="P208" s="161" t="s">
        <v>124</v>
      </c>
      <c r="Q208" s="161" t="s">
        <v>124</v>
      </c>
      <c r="R208" s="161" t="s">
        <v>124</v>
      </c>
      <c r="S208" s="161" t="s">
        <v>124</v>
      </c>
      <c r="T208" s="161" t="s">
        <v>124</v>
      </c>
    </row>
    <row r="209" spans="1:20" ht="84" x14ac:dyDescent="0.2">
      <c r="A209" s="206" t="s">
        <v>498</v>
      </c>
      <c r="B209" s="174" t="s">
        <v>438</v>
      </c>
      <c r="C209" s="207" t="s">
        <v>127</v>
      </c>
      <c r="D209" s="82">
        <v>42.32</v>
      </c>
      <c r="E209" s="86" t="s">
        <v>22</v>
      </c>
      <c r="F209" s="86" t="s">
        <v>22</v>
      </c>
      <c r="G209" s="86" t="s">
        <v>22</v>
      </c>
      <c r="H209" s="86" t="s">
        <v>22</v>
      </c>
      <c r="I209" s="86" t="s">
        <v>22</v>
      </c>
      <c r="J209" s="86" t="s">
        <v>22</v>
      </c>
      <c r="K209" s="175">
        <f t="shared" si="40"/>
        <v>42.32</v>
      </c>
      <c r="L209" s="82">
        <v>0</v>
      </c>
      <c r="M209" s="175">
        <f t="shared" si="47"/>
        <v>42.32</v>
      </c>
      <c r="N209" s="161" t="s">
        <v>124</v>
      </c>
      <c r="O209" s="161" t="s">
        <v>124</v>
      </c>
      <c r="P209" s="161" t="s">
        <v>124</v>
      </c>
      <c r="Q209" s="161" t="s">
        <v>124</v>
      </c>
      <c r="R209" s="161" t="s">
        <v>124</v>
      </c>
      <c r="S209" s="161" t="s">
        <v>124</v>
      </c>
      <c r="T209" s="161" t="s">
        <v>124</v>
      </c>
    </row>
    <row r="210" spans="1:20" ht="12" x14ac:dyDescent="0.2">
      <c r="A210" s="230" t="s">
        <v>93</v>
      </c>
      <c r="B210" s="231"/>
      <c r="C210" s="232"/>
      <c r="D210" s="82">
        <f>SUM(D60:D209)</f>
        <v>5789.7099999999946</v>
      </c>
      <c r="E210" s="124" t="s">
        <v>22</v>
      </c>
      <c r="F210" s="124" t="s">
        <v>22</v>
      </c>
      <c r="G210" s="65" t="s">
        <v>124</v>
      </c>
      <c r="H210" s="65" t="s">
        <v>124</v>
      </c>
      <c r="I210" s="65" t="s">
        <v>124</v>
      </c>
      <c r="J210" s="65" t="s">
        <v>124</v>
      </c>
      <c r="K210" s="82">
        <f>SUM(K60:K209)</f>
        <v>5789.7099999999946</v>
      </c>
      <c r="L210" s="82">
        <f t="shared" ref="L210:M210" si="54">SUM(L60:L209)</f>
        <v>0</v>
      </c>
      <c r="M210" s="82">
        <f t="shared" si="54"/>
        <v>5789.7099999999946</v>
      </c>
      <c r="N210" s="65" t="s">
        <v>124</v>
      </c>
      <c r="O210" s="65" t="s">
        <v>124</v>
      </c>
      <c r="P210" s="65" t="s">
        <v>124</v>
      </c>
      <c r="Q210" s="65" t="s">
        <v>124</v>
      </c>
      <c r="R210" s="65" t="s">
        <v>124</v>
      </c>
      <c r="S210" s="65" t="s">
        <v>124</v>
      </c>
      <c r="T210" s="65" t="s">
        <v>124</v>
      </c>
    </row>
    <row r="211" spans="1:20" ht="12" x14ac:dyDescent="0.2">
      <c r="A211" s="65" t="s">
        <v>46</v>
      </c>
      <c r="B211" s="230" t="s">
        <v>70</v>
      </c>
      <c r="C211" s="231"/>
      <c r="D211" s="231"/>
      <c r="E211" s="231"/>
      <c r="F211" s="231"/>
      <c r="G211" s="231"/>
      <c r="H211" s="231"/>
      <c r="I211" s="231"/>
      <c r="J211" s="231"/>
      <c r="K211" s="231"/>
      <c r="L211" s="231"/>
      <c r="M211" s="231"/>
      <c r="N211" s="231"/>
      <c r="O211" s="231"/>
      <c r="P211" s="231"/>
      <c r="Q211" s="231"/>
      <c r="R211" s="231"/>
      <c r="S211" s="231"/>
      <c r="T211" s="232"/>
    </row>
    <row r="212" spans="1:20" ht="12" x14ac:dyDescent="0.2">
      <c r="A212" s="230" t="s">
        <v>94</v>
      </c>
      <c r="B212" s="231"/>
      <c r="C212" s="232"/>
      <c r="D212" s="82">
        <v>0</v>
      </c>
      <c r="E212" s="124" t="s">
        <v>48</v>
      </c>
      <c r="F212" s="124" t="s">
        <v>48</v>
      </c>
      <c r="G212" s="124" t="s">
        <v>124</v>
      </c>
      <c r="H212" s="124" t="s">
        <v>124</v>
      </c>
      <c r="I212" s="124" t="s">
        <v>124</v>
      </c>
      <c r="J212" s="124" t="s">
        <v>124</v>
      </c>
      <c r="K212" s="82">
        <v>0</v>
      </c>
      <c r="L212" s="82">
        <v>0</v>
      </c>
      <c r="M212" s="82">
        <v>0</v>
      </c>
      <c r="N212" s="124" t="s">
        <v>124</v>
      </c>
      <c r="O212" s="124" t="s">
        <v>124</v>
      </c>
      <c r="P212" s="124" t="s">
        <v>124</v>
      </c>
      <c r="Q212" s="124" t="s">
        <v>124</v>
      </c>
      <c r="R212" s="124" t="s">
        <v>124</v>
      </c>
      <c r="S212" s="124" t="s">
        <v>124</v>
      </c>
      <c r="T212" s="124" t="s">
        <v>124</v>
      </c>
    </row>
    <row r="213" spans="1:20" ht="12" x14ac:dyDescent="0.2">
      <c r="A213" s="230" t="s">
        <v>95</v>
      </c>
      <c r="B213" s="231"/>
      <c r="C213" s="232"/>
      <c r="D213" s="82">
        <f>D212+D210+D58</f>
        <v>5789.7099999999946</v>
      </c>
      <c r="E213" s="63" t="s">
        <v>22</v>
      </c>
      <c r="F213" s="63" t="s">
        <v>22</v>
      </c>
      <c r="G213" s="51" t="s">
        <v>124</v>
      </c>
      <c r="H213" s="51" t="s">
        <v>124</v>
      </c>
      <c r="I213" s="51" t="s">
        <v>124</v>
      </c>
      <c r="J213" s="51" t="s">
        <v>124</v>
      </c>
      <c r="K213" s="82">
        <f>K212+K210+K58</f>
        <v>5789.7099999999946</v>
      </c>
      <c r="L213" s="82">
        <f>L212+L210+L58</f>
        <v>0</v>
      </c>
      <c r="M213" s="82">
        <f>M212+M210+M58</f>
        <v>5789.7099999999946</v>
      </c>
      <c r="N213" s="148" t="s">
        <v>124</v>
      </c>
      <c r="O213" s="148" t="s">
        <v>124</v>
      </c>
      <c r="P213" s="148" t="s">
        <v>124</v>
      </c>
      <c r="Q213" s="148" t="s">
        <v>124</v>
      </c>
      <c r="R213" s="148" t="s">
        <v>124</v>
      </c>
      <c r="S213" s="148" t="s">
        <v>124</v>
      </c>
      <c r="T213" s="148" t="s">
        <v>124</v>
      </c>
    </row>
    <row r="214" spans="1:20" ht="12" x14ac:dyDescent="0.2">
      <c r="A214" s="236" t="s">
        <v>110</v>
      </c>
      <c r="B214" s="237"/>
      <c r="C214" s="238"/>
      <c r="D214" s="83">
        <f>D213</f>
        <v>5789.7099999999946</v>
      </c>
      <c r="E214" s="83">
        <v>0</v>
      </c>
      <c r="F214" s="83">
        <f>D214</f>
        <v>5789.7099999999946</v>
      </c>
      <c r="G214" s="83">
        <v>0</v>
      </c>
      <c r="H214" s="83">
        <v>0</v>
      </c>
      <c r="I214" s="83">
        <v>0</v>
      </c>
      <c r="J214" s="83">
        <v>0</v>
      </c>
      <c r="K214" s="83">
        <f t="shared" ref="K214:M214" si="55">K213</f>
        <v>5789.7099999999946</v>
      </c>
      <c r="L214" s="83">
        <f t="shared" si="55"/>
        <v>0</v>
      </c>
      <c r="M214" s="83">
        <f t="shared" si="55"/>
        <v>5789.7099999999946</v>
      </c>
      <c r="N214" s="65" t="s">
        <v>124</v>
      </c>
      <c r="O214" s="148" t="s">
        <v>124</v>
      </c>
      <c r="P214" s="148" t="s">
        <v>124</v>
      </c>
      <c r="Q214" s="148" t="s">
        <v>124</v>
      </c>
      <c r="R214" s="148" t="s">
        <v>124</v>
      </c>
      <c r="S214" s="148" t="s">
        <v>124</v>
      </c>
      <c r="T214" s="148" t="s">
        <v>124</v>
      </c>
    </row>
    <row r="215" spans="1:20" ht="12" x14ac:dyDescent="0.2">
      <c r="A215" s="163" t="s">
        <v>165</v>
      </c>
      <c r="B215" s="233" t="s">
        <v>164</v>
      </c>
      <c r="C215" s="234"/>
      <c r="D215" s="234"/>
      <c r="E215" s="234"/>
      <c r="F215" s="234"/>
      <c r="G215" s="234"/>
      <c r="H215" s="234"/>
      <c r="I215" s="234"/>
      <c r="J215" s="234"/>
      <c r="K215" s="234"/>
      <c r="L215" s="234"/>
      <c r="M215" s="234"/>
      <c r="N215" s="234"/>
      <c r="O215" s="234"/>
      <c r="P215" s="234"/>
      <c r="Q215" s="234"/>
      <c r="R215" s="234"/>
      <c r="S215" s="234"/>
      <c r="T215" s="235"/>
    </row>
    <row r="216" spans="1:20" ht="12" x14ac:dyDescent="0.2">
      <c r="A216" s="51" t="s">
        <v>169</v>
      </c>
      <c r="B216" s="243" t="s">
        <v>177</v>
      </c>
      <c r="C216" s="244"/>
      <c r="D216" s="244"/>
      <c r="E216" s="244"/>
      <c r="F216" s="244"/>
      <c r="G216" s="244"/>
      <c r="H216" s="244"/>
      <c r="I216" s="244"/>
      <c r="J216" s="244"/>
      <c r="K216" s="244"/>
      <c r="L216" s="244"/>
      <c r="M216" s="244"/>
      <c r="N216" s="244"/>
      <c r="O216" s="244"/>
      <c r="P216" s="244"/>
      <c r="Q216" s="244"/>
      <c r="R216" s="244"/>
      <c r="S216" s="244"/>
      <c r="T216" s="245"/>
    </row>
    <row r="217" spans="1:20" ht="12" x14ac:dyDescent="0.2">
      <c r="A217" s="52" t="s">
        <v>166</v>
      </c>
      <c r="B217" s="240" t="s">
        <v>68</v>
      </c>
      <c r="C217" s="241"/>
      <c r="D217" s="241"/>
      <c r="E217" s="241"/>
      <c r="F217" s="241"/>
      <c r="G217" s="241"/>
      <c r="H217" s="241"/>
      <c r="I217" s="241"/>
      <c r="J217" s="241"/>
      <c r="K217" s="241"/>
      <c r="L217" s="241"/>
      <c r="M217" s="241"/>
      <c r="N217" s="241"/>
      <c r="O217" s="241"/>
      <c r="P217" s="241"/>
      <c r="Q217" s="241"/>
      <c r="R217" s="241"/>
      <c r="S217" s="241"/>
      <c r="T217" s="242"/>
    </row>
    <row r="218" spans="1:20" ht="12" x14ac:dyDescent="0.2">
      <c r="A218" s="230" t="s">
        <v>171</v>
      </c>
      <c r="B218" s="231"/>
      <c r="C218" s="232"/>
      <c r="D218" s="82">
        <v>0</v>
      </c>
      <c r="E218" s="63" t="s">
        <v>22</v>
      </c>
      <c r="F218" s="63" t="s">
        <v>22</v>
      </c>
      <c r="G218" s="65" t="s">
        <v>124</v>
      </c>
      <c r="H218" s="65" t="s">
        <v>124</v>
      </c>
      <c r="I218" s="65" t="s">
        <v>124</v>
      </c>
      <c r="J218" s="65" t="s">
        <v>124</v>
      </c>
      <c r="K218" s="65" t="s">
        <v>124</v>
      </c>
      <c r="L218" s="65" t="s">
        <v>124</v>
      </c>
      <c r="M218" s="65" t="s">
        <v>124</v>
      </c>
      <c r="N218" s="65" t="s">
        <v>124</v>
      </c>
      <c r="O218" s="65" t="s">
        <v>124</v>
      </c>
      <c r="P218" s="65" t="s">
        <v>124</v>
      </c>
      <c r="Q218" s="65" t="s">
        <v>124</v>
      </c>
      <c r="R218" s="65" t="s">
        <v>124</v>
      </c>
      <c r="S218" s="65" t="s">
        <v>124</v>
      </c>
      <c r="T218" s="65" t="s">
        <v>124</v>
      </c>
    </row>
    <row r="219" spans="1:20" ht="12.75" customHeight="1" x14ac:dyDescent="0.2">
      <c r="A219" s="164" t="s">
        <v>167</v>
      </c>
      <c r="B219" s="240" t="s">
        <v>170</v>
      </c>
      <c r="C219" s="241"/>
      <c r="D219" s="241"/>
      <c r="E219" s="241"/>
      <c r="F219" s="241"/>
      <c r="G219" s="241"/>
      <c r="H219" s="241"/>
      <c r="I219" s="241"/>
      <c r="J219" s="241"/>
      <c r="K219" s="241"/>
      <c r="L219" s="241"/>
      <c r="M219" s="241"/>
      <c r="N219" s="241"/>
      <c r="O219" s="241"/>
      <c r="P219" s="241"/>
      <c r="Q219" s="241"/>
      <c r="R219" s="241"/>
      <c r="S219" s="241"/>
      <c r="T219" s="242"/>
    </row>
    <row r="220" spans="1:20" ht="15" customHeight="1" x14ac:dyDescent="0.2">
      <c r="A220" s="230" t="s">
        <v>172</v>
      </c>
      <c r="B220" s="231"/>
      <c r="C220" s="232"/>
      <c r="D220" s="82">
        <v>0</v>
      </c>
      <c r="E220" s="164" t="s">
        <v>22</v>
      </c>
      <c r="F220" s="164" t="s">
        <v>22</v>
      </c>
      <c r="G220" s="65" t="s">
        <v>124</v>
      </c>
      <c r="H220" s="65" t="s">
        <v>124</v>
      </c>
      <c r="I220" s="65" t="s">
        <v>124</v>
      </c>
      <c r="J220" s="65" t="s">
        <v>124</v>
      </c>
      <c r="K220" s="65" t="s">
        <v>124</v>
      </c>
      <c r="L220" s="65" t="s">
        <v>124</v>
      </c>
      <c r="M220" s="65" t="s">
        <v>124</v>
      </c>
      <c r="N220" s="65" t="s">
        <v>124</v>
      </c>
      <c r="O220" s="65" t="s">
        <v>124</v>
      </c>
      <c r="P220" s="65" t="s">
        <v>124</v>
      </c>
      <c r="Q220" s="65" t="s">
        <v>124</v>
      </c>
      <c r="R220" s="65" t="s">
        <v>124</v>
      </c>
      <c r="S220" s="65" t="s">
        <v>124</v>
      </c>
      <c r="T220" s="65" t="s">
        <v>124</v>
      </c>
    </row>
    <row r="221" spans="1:20" ht="12.75" customHeight="1" x14ac:dyDescent="0.2">
      <c r="A221" s="65" t="s">
        <v>168</v>
      </c>
      <c r="B221" s="230" t="s">
        <v>70</v>
      </c>
      <c r="C221" s="231"/>
      <c r="D221" s="231"/>
      <c r="E221" s="231"/>
      <c r="F221" s="231"/>
      <c r="G221" s="231"/>
      <c r="H221" s="231"/>
      <c r="I221" s="231"/>
      <c r="J221" s="231"/>
      <c r="K221" s="231"/>
      <c r="L221" s="231"/>
      <c r="M221" s="231"/>
      <c r="N221" s="231"/>
      <c r="O221" s="231"/>
      <c r="P221" s="231"/>
      <c r="Q221" s="231"/>
      <c r="R221" s="231"/>
      <c r="S221" s="231"/>
      <c r="T221" s="232"/>
    </row>
    <row r="222" spans="1:20" ht="13.5" customHeight="1" x14ac:dyDescent="0.2">
      <c r="A222" s="230" t="s">
        <v>173</v>
      </c>
      <c r="B222" s="231"/>
      <c r="C222" s="232"/>
      <c r="D222" s="82">
        <v>0</v>
      </c>
      <c r="E222" s="164" t="s">
        <v>48</v>
      </c>
      <c r="F222" s="164" t="s">
        <v>48</v>
      </c>
      <c r="G222" s="164" t="s">
        <v>124</v>
      </c>
      <c r="H222" s="164" t="s">
        <v>124</v>
      </c>
      <c r="I222" s="164" t="s">
        <v>124</v>
      </c>
      <c r="J222" s="164" t="s">
        <v>124</v>
      </c>
      <c r="K222" s="179" t="s">
        <v>124</v>
      </c>
      <c r="L222" s="164" t="s">
        <v>124</v>
      </c>
      <c r="M222" s="164" t="s">
        <v>124</v>
      </c>
      <c r="N222" s="164" t="s">
        <v>124</v>
      </c>
      <c r="O222" s="164" t="s">
        <v>124</v>
      </c>
      <c r="P222" s="164" t="s">
        <v>124</v>
      </c>
      <c r="Q222" s="164" t="s">
        <v>124</v>
      </c>
      <c r="R222" s="164" t="s">
        <v>124</v>
      </c>
      <c r="S222" s="164" t="s">
        <v>124</v>
      </c>
      <c r="T222" s="164" t="s">
        <v>124</v>
      </c>
    </row>
    <row r="223" spans="1:20" ht="14.25" customHeight="1" x14ac:dyDescent="0.2">
      <c r="A223" s="230" t="s">
        <v>174</v>
      </c>
      <c r="B223" s="231"/>
      <c r="C223" s="232"/>
      <c r="D223" s="82">
        <v>0</v>
      </c>
      <c r="E223" s="63" t="s">
        <v>22</v>
      </c>
      <c r="F223" s="63" t="s">
        <v>22</v>
      </c>
      <c r="G223" s="51" t="s">
        <v>124</v>
      </c>
      <c r="H223" s="51" t="s">
        <v>124</v>
      </c>
      <c r="I223" s="51" t="s">
        <v>124</v>
      </c>
      <c r="J223" s="51" t="s">
        <v>124</v>
      </c>
      <c r="K223" s="51" t="s">
        <v>124</v>
      </c>
      <c r="L223" s="51" t="s">
        <v>124</v>
      </c>
      <c r="M223" s="51" t="s">
        <v>124</v>
      </c>
      <c r="N223" s="164" t="s">
        <v>124</v>
      </c>
      <c r="O223" s="164" t="s">
        <v>124</v>
      </c>
      <c r="P223" s="164" t="s">
        <v>124</v>
      </c>
      <c r="Q223" s="164" t="s">
        <v>124</v>
      </c>
      <c r="R223" s="164" t="s">
        <v>124</v>
      </c>
      <c r="S223" s="164" t="s">
        <v>124</v>
      </c>
      <c r="T223" s="164" t="s">
        <v>124</v>
      </c>
    </row>
    <row r="224" spans="1:20" ht="12.75" customHeight="1" x14ac:dyDescent="0.2">
      <c r="A224" s="236" t="s">
        <v>175</v>
      </c>
      <c r="B224" s="237"/>
      <c r="C224" s="238"/>
      <c r="D224" s="83">
        <v>0</v>
      </c>
      <c r="E224" s="83">
        <v>0</v>
      </c>
      <c r="F224" s="83">
        <v>0</v>
      </c>
      <c r="G224" s="83">
        <v>0</v>
      </c>
      <c r="H224" s="83">
        <v>0</v>
      </c>
      <c r="I224" s="83">
        <v>0</v>
      </c>
      <c r="J224" s="83">
        <v>0</v>
      </c>
      <c r="K224" s="83">
        <v>0</v>
      </c>
      <c r="L224" s="83">
        <v>0</v>
      </c>
      <c r="M224" s="83">
        <v>0</v>
      </c>
      <c r="N224" s="65" t="s">
        <v>124</v>
      </c>
      <c r="O224" s="164" t="s">
        <v>124</v>
      </c>
      <c r="P224" s="164" t="s">
        <v>124</v>
      </c>
      <c r="Q224" s="164" t="s">
        <v>124</v>
      </c>
      <c r="R224" s="164" t="s">
        <v>124</v>
      </c>
      <c r="S224" s="164" t="s">
        <v>124</v>
      </c>
      <c r="T224" s="164" t="s">
        <v>124</v>
      </c>
    </row>
    <row r="225" spans="1:20" ht="14.25" customHeight="1" x14ac:dyDescent="0.2">
      <c r="A225" s="272" t="s">
        <v>32</v>
      </c>
      <c r="B225" s="273"/>
      <c r="C225" s="274"/>
      <c r="D225" s="84">
        <f t="shared" ref="D225:M225" si="56">D32+D43+D54+D214+D224</f>
        <v>22033.289999999997</v>
      </c>
      <c r="E225" s="84">
        <f t="shared" si="56"/>
        <v>15613.77</v>
      </c>
      <c r="F225" s="84">
        <f t="shared" si="56"/>
        <v>5789.7099999999946</v>
      </c>
      <c r="G225" s="84">
        <f t="shared" si="56"/>
        <v>0</v>
      </c>
      <c r="H225" s="84">
        <f t="shared" si="56"/>
        <v>0</v>
      </c>
      <c r="I225" s="84">
        <f t="shared" si="56"/>
        <v>629.80999999999995</v>
      </c>
      <c r="J225" s="84">
        <f t="shared" si="56"/>
        <v>0</v>
      </c>
      <c r="K225" s="84">
        <f t="shared" si="56"/>
        <v>5789.7099999999946</v>
      </c>
      <c r="L225" s="84">
        <f t="shared" si="56"/>
        <v>16243.580000000002</v>
      </c>
      <c r="M225" s="84">
        <f t="shared" si="56"/>
        <v>22033.289999999997</v>
      </c>
      <c r="N225" s="69" t="s">
        <v>124</v>
      </c>
      <c r="O225" s="69" t="s">
        <v>124</v>
      </c>
      <c r="P225" s="69" t="s">
        <v>124</v>
      </c>
      <c r="Q225" s="69" t="s">
        <v>124</v>
      </c>
      <c r="R225" s="69" t="s">
        <v>124</v>
      </c>
      <c r="S225" s="69" t="s">
        <v>124</v>
      </c>
      <c r="T225" s="69" t="s">
        <v>124</v>
      </c>
    </row>
    <row r="226" spans="1:20" ht="18" customHeight="1" x14ac:dyDescent="0.2">
      <c r="A226" s="271"/>
      <c r="B226" s="271"/>
      <c r="C226" s="271"/>
      <c r="D226" s="271"/>
      <c r="E226" s="271"/>
      <c r="F226" s="271"/>
      <c r="G226" s="271"/>
      <c r="H226" s="166"/>
      <c r="I226" s="166"/>
      <c r="J226" s="166"/>
      <c r="K226" s="178"/>
      <c r="L226" s="166"/>
      <c r="M226" s="29"/>
      <c r="N226" s="29"/>
      <c r="O226" s="166"/>
      <c r="P226" s="166"/>
      <c r="Q226" s="166"/>
      <c r="R226" s="166"/>
      <c r="S226" s="166"/>
      <c r="T226" s="166"/>
    </row>
    <row r="227" spans="1:20" ht="14.25" customHeight="1" x14ac:dyDescent="0.2">
      <c r="A227" s="165"/>
      <c r="B227" s="30"/>
      <c r="C227" s="165"/>
      <c r="D227" s="165"/>
      <c r="E227" s="200"/>
      <c r="F227" s="165"/>
      <c r="G227" s="165"/>
      <c r="H227" s="166"/>
      <c r="I227" s="166"/>
      <c r="J227" s="166"/>
      <c r="K227" s="178"/>
      <c r="L227" s="166"/>
      <c r="M227" s="29"/>
      <c r="N227" s="29"/>
      <c r="O227" s="166"/>
      <c r="P227" s="166"/>
      <c r="Q227" s="166"/>
      <c r="R227" s="166"/>
      <c r="S227" s="118"/>
      <c r="T227" s="166"/>
    </row>
    <row r="228" spans="1:20" ht="15.75" customHeight="1" x14ac:dyDescent="0.2">
      <c r="A228" s="165"/>
      <c r="B228" s="30"/>
      <c r="C228" s="165"/>
      <c r="D228" s="165"/>
      <c r="E228" s="165"/>
      <c r="F228" s="165"/>
      <c r="G228" s="165"/>
      <c r="H228" s="166"/>
      <c r="I228" s="166"/>
      <c r="J228" s="166"/>
      <c r="K228" s="178"/>
      <c r="L228" s="166"/>
      <c r="M228" s="29"/>
      <c r="N228" s="29"/>
      <c r="O228" s="166"/>
      <c r="P228" s="166"/>
      <c r="Q228" s="166"/>
      <c r="R228" s="166"/>
      <c r="S228" s="166"/>
      <c r="T228" s="166"/>
    </row>
    <row r="229" spans="1:20" ht="17.25" customHeight="1" x14ac:dyDescent="0.2">
      <c r="A229" s="165"/>
      <c r="B229" s="30"/>
      <c r="C229" s="165"/>
      <c r="D229" s="165"/>
      <c r="E229" s="165"/>
      <c r="F229" s="165"/>
      <c r="G229" s="165"/>
      <c r="H229" s="166"/>
      <c r="I229" s="166"/>
      <c r="J229" s="166"/>
      <c r="K229" s="178"/>
      <c r="L229" s="166"/>
      <c r="M229" s="29"/>
      <c r="N229" s="29"/>
      <c r="O229" s="166"/>
      <c r="P229" s="166"/>
      <c r="Q229" s="166"/>
      <c r="R229" s="166"/>
      <c r="S229" s="166"/>
      <c r="T229" s="166"/>
    </row>
    <row r="230" spans="1:20" ht="13.5" customHeight="1" x14ac:dyDescent="0.2">
      <c r="A230" s="275" t="s">
        <v>503</v>
      </c>
      <c r="B230" s="275"/>
      <c r="C230" s="275"/>
      <c r="D230" s="277" t="s">
        <v>118</v>
      </c>
      <c r="E230" s="277"/>
      <c r="F230" s="277"/>
      <c r="G230" s="275" t="s">
        <v>502</v>
      </c>
      <c r="H230" s="275"/>
      <c r="I230" s="275"/>
      <c r="J230" s="275"/>
      <c r="K230" s="275"/>
      <c r="L230" s="166"/>
      <c r="M230" s="166"/>
      <c r="N230" s="166"/>
      <c r="O230" s="166"/>
      <c r="P230" s="166"/>
      <c r="Q230" s="166"/>
      <c r="R230" s="166"/>
      <c r="S230" s="166"/>
      <c r="T230" s="166"/>
    </row>
    <row r="231" spans="1:20" ht="15" customHeight="1" x14ac:dyDescent="0.2">
      <c r="A231" s="270" t="s">
        <v>97</v>
      </c>
      <c r="B231" s="270"/>
      <c r="C231" s="270"/>
      <c r="D231" s="251" t="s">
        <v>98</v>
      </c>
      <c r="E231" s="251"/>
      <c r="F231" s="251"/>
      <c r="G231" s="276" t="s">
        <v>107</v>
      </c>
      <c r="H231" s="276"/>
      <c r="I231" s="276"/>
      <c r="J231" s="276"/>
      <c r="K231" s="276"/>
      <c r="L231" s="48"/>
      <c r="M231" s="48"/>
      <c r="N231" s="48"/>
      <c r="O231" s="48"/>
      <c r="P231" s="48"/>
      <c r="Q231" s="48"/>
      <c r="R231" s="48"/>
      <c r="S231" s="48"/>
      <c r="T231" s="48"/>
    </row>
    <row r="232" spans="1:20" ht="18" customHeight="1" x14ac:dyDescent="0.2">
      <c r="A232" s="47"/>
      <c r="B232" s="47"/>
      <c r="C232" s="47"/>
      <c r="D232" s="47"/>
      <c r="E232" s="47"/>
      <c r="F232" s="47"/>
      <c r="G232" s="47"/>
      <c r="H232" s="47"/>
      <c r="I232" s="47"/>
      <c r="M232" s="137"/>
    </row>
    <row r="233" spans="1:20" ht="15" customHeight="1" x14ac:dyDescent="0.2">
      <c r="N233" s="138" t="s">
        <v>139</v>
      </c>
    </row>
    <row r="234" spans="1:20" ht="14.25" customHeight="1" x14ac:dyDescent="0.2"/>
    <row r="235" spans="1:20" ht="16.5" customHeight="1" x14ac:dyDescent="0.2"/>
    <row r="236" spans="1:20" ht="14.25" customHeight="1" x14ac:dyDescent="0.2"/>
    <row r="237" spans="1:20" ht="15.75" customHeight="1" x14ac:dyDescent="0.2"/>
    <row r="238" spans="1:20" ht="15.75" customHeight="1" x14ac:dyDescent="0.2"/>
    <row r="239" spans="1:20" ht="12.75" customHeight="1" x14ac:dyDescent="0.2"/>
    <row r="240" spans="1:2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5.75" customHeight="1" x14ac:dyDescent="0.2"/>
    <row r="254" ht="12.95" customHeight="1" x14ac:dyDescent="0.2"/>
    <row r="255" ht="10.5" customHeight="1" x14ac:dyDescent="0.2"/>
    <row r="256" ht="12.95" customHeight="1" x14ac:dyDescent="0.2"/>
    <row r="257" spans="21:22" ht="11.25" customHeight="1" x14ac:dyDescent="0.2"/>
    <row r="258" spans="21:22" ht="11.25" customHeight="1" x14ac:dyDescent="0.2"/>
    <row r="259" spans="21:22" ht="9.75" customHeight="1" x14ac:dyDescent="0.2">
      <c r="U259" s="35"/>
      <c r="V259" s="35"/>
    </row>
    <row r="260" spans="21:22" ht="23.25" customHeight="1" x14ac:dyDescent="0.2"/>
  </sheetData>
  <mergeCells count="94">
    <mergeCell ref="B215:T215"/>
    <mergeCell ref="B216:T216"/>
    <mergeCell ref="A210:C210"/>
    <mergeCell ref="B57:T57"/>
    <mergeCell ref="B55:T55"/>
    <mergeCell ref="A214:C214"/>
    <mergeCell ref="A58:C58"/>
    <mergeCell ref="B59:T59"/>
    <mergeCell ref="A212:C212"/>
    <mergeCell ref="A213:C213"/>
    <mergeCell ref="B56:T56"/>
    <mergeCell ref="B211:T211"/>
    <mergeCell ref="B217:T217"/>
    <mergeCell ref="A218:C218"/>
    <mergeCell ref="B219:T219"/>
    <mergeCell ref="A220:C220"/>
    <mergeCell ref="B221:T221"/>
    <mergeCell ref="A222:C222"/>
    <mergeCell ref="A223:C223"/>
    <mergeCell ref="A224:C224"/>
    <mergeCell ref="A231:C231"/>
    <mergeCell ref="D231:F231"/>
    <mergeCell ref="A226:G226"/>
    <mergeCell ref="A225:C225"/>
    <mergeCell ref="G230:K230"/>
    <mergeCell ref="G231:K231"/>
    <mergeCell ref="A230:C230"/>
    <mergeCell ref="D230:F230"/>
    <mergeCell ref="M2:O2"/>
    <mergeCell ref="B3:E3"/>
    <mergeCell ref="E16:J16"/>
    <mergeCell ref="D15:J15"/>
    <mergeCell ref="M4:O4"/>
    <mergeCell ref="K15:L15"/>
    <mergeCell ref="M15:O15"/>
    <mergeCell ref="K16:K18"/>
    <mergeCell ref="M16:M18"/>
    <mergeCell ref="A13:T13"/>
    <mergeCell ref="A15:A18"/>
    <mergeCell ref="B15:B18"/>
    <mergeCell ref="R15:R18"/>
    <mergeCell ref="A12:T12"/>
    <mergeCell ref="J17:J18"/>
    <mergeCell ref="E17:E18"/>
    <mergeCell ref="B46:T46"/>
    <mergeCell ref="B21:T21"/>
    <mergeCell ref="B22:T22"/>
    <mergeCell ref="A26:C26"/>
    <mergeCell ref="B33:T33"/>
    <mergeCell ref="B34:T34"/>
    <mergeCell ref="B27:T27"/>
    <mergeCell ref="B25:T25"/>
    <mergeCell ref="A24:C24"/>
    <mergeCell ref="A30:C30"/>
    <mergeCell ref="A31:C31"/>
    <mergeCell ref="B40:T40"/>
    <mergeCell ref="A41:C41"/>
    <mergeCell ref="M3:Q3"/>
    <mergeCell ref="F17:F18"/>
    <mergeCell ref="P15:P18"/>
    <mergeCell ref="D16:D18"/>
    <mergeCell ref="Q15:Q18"/>
    <mergeCell ref="B7:E8"/>
    <mergeCell ref="M7:N7"/>
    <mergeCell ref="M6:Q6"/>
    <mergeCell ref="P7:Q7"/>
    <mergeCell ref="A11:T11"/>
    <mergeCell ref="C15:C18"/>
    <mergeCell ref="D5:E5"/>
    <mergeCell ref="B6:E6"/>
    <mergeCell ref="A53:C53"/>
    <mergeCell ref="B44:T44"/>
    <mergeCell ref="A43:C43"/>
    <mergeCell ref="A54:C54"/>
    <mergeCell ref="A32:C32"/>
    <mergeCell ref="B35:T35"/>
    <mergeCell ref="A42:C42"/>
    <mergeCell ref="B38:T38"/>
    <mergeCell ref="B50:T50"/>
    <mergeCell ref="A52:C52"/>
    <mergeCell ref="A49:C49"/>
    <mergeCell ref="B48:T48"/>
    <mergeCell ref="A37:C37"/>
    <mergeCell ref="A39:C39"/>
    <mergeCell ref="A47:C47"/>
    <mergeCell ref="B45:T45"/>
    <mergeCell ref="B20:T20"/>
    <mergeCell ref="S15:S18"/>
    <mergeCell ref="A14:T14"/>
    <mergeCell ref="T15:T18"/>
    <mergeCell ref="H17:I17"/>
    <mergeCell ref="L16:L18"/>
    <mergeCell ref="G17:G18"/>
    <mergeCell ref="N16:O17"/>
  </mergeCells>
  <phoneticPr fontId="2" type="noConversion"/>
  <printOptions horizontalCentered="1"/>
  <pageMargins left="1.3779527559055118" right="0.39370078740157483" top="0.39370078740157483" bottom="0.59055118110236227" header="0" footer="0.19685039370078741"/>
  <pageSetup paperSize="9" scale="57" fitToHeight="0" orientation="portrait" r:id="rId1"/>
  <headerFooter differentFirst="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89"/>
  <sheetViews>
    <sheetView tabSelected="1" zoomScaleNormal="100" zoomScaleSheetLayoutView="82" workbookViewId="0">
      <selection activeCell="B8" sqref="B8"/>
    </sheetView>
  </sheetViews>
  <sheetFormatPr defaultRowHeight="12.75" x14ac:dyDescent="0.2"/>
  <cols>
    <col min="1" max="1" width="9.42578125" style="20" customWidth="1"/>
    <col min="2" max="2" width="36" style="20" customWidth="1"/>
    <col min="3" max="3" width="7.85546875" style="16" customWidth="1"/>
    <col min="4" max="4" width="9.85546875" style="16" customWidth="1"/>
    <col min="5" max="5" width="9.42578125" style="16" customWidth="1"/>
    <col min="6" max="6" width="10.42578125" style="16" customWidth="1"/>
    <col min="7" max="7" width="11.42578125" style="16" customWidth="1"/>
    <col min="8" max="9" width="11.7109375" style="16" customWidth="1"/>
    <col min="10" max="10" width="11.5703125" style="16" customWidth="1"/>
    <col min="11" max="11" width="13.42578125" style="16" customWidth="1"/>
    <col min="12" max="12" width="11.42578125" style="16" customWidth="1"/>
    <col min="13" max="13" width="9.85546875" style="16" customWidth="1"/>
    <col min="14" max="14" width="9" style="16" customWidth="1"/>
    <col min="15" max="15" width="9.85546875" style="16" customWidth="1"/>
    <col min="16" max="16" width="8.140625" style="16" customWidth="1"/>
    <col min="17" max="17" width="9.140625" style="16" customWidth="1"/>
    <col min="18" max="18" width="8.85546875" style="16" customWidth="1"/>
    <col min="19" max="19" width="10.85546875" style="16" customWidth="1"/>
    <col min="20" max="20" width="5.85546875" style="16" customWidth="1"/>
    <col min="21" max="21" width="4.5703125" style="16" customWidth="1"/>
    <col min="22" max="22" width="9.85546875" style="16" customWidth="1"/>
    <col min="23" max="23" width="6.5703125" style="16" customWidth="1"/>
    <col min="24" max="24" width="9.85546875" style="16" customWidth="1"/>
    <col min="25" max="25" width="9.140625" style="15"/>
    <col min="26" max="26" width="10.140625" style="15" bestFit="1" customWidth="1"/>
    <col min="27" max="27" width="9.42578125" style="15" customWidth="1"/>
    <col min="28" max="29" width="9.140625" style="15"/>
    <col min="30" max="16384" width="9.140625" style="16"/>
  </cols>
  <sheetData>
    <row r="1" spans="1:24" ht="10.5" customHeight="1" x14ac:dyDescent="0.3">
      <c r="C1" s="32"/>
      <c r="D1" s="32"/>
      <c r="E1" s="53"/>
      <c r="F1" s="53"/>
      <c r="O1" s="37"/>
      <c r="P1" s="39"/>
      <c r="Q1" s="39"/>
      <c r="R1" s="39"/>
      <c r="S1" s="39"/>
      <c r="T1" s="39"/>
      <c r="U1" s="39"/>
      <c r="V1" s="39"/>
      <c r="W1" s="39"/>
      <c r="X1" s="39"/>
    </row>
    <row r="2" spans="1:24" ht="14.25" customHeight="1" x14ac:dyDescent="0.3">
      <c r="B2" s="309" t="s">
        <v>60</v>
      </c>
      <c r="C2" s="309"/>
      <c r="D2" s="113"/>
      <c r="E2" s="113"/>
      <c r="F2" s="53"/>
      <c r="N2" s="190"/>
      <c r="O2" s="111"/>
      <c r="P2" s="190"/>
      <c r="Q2" s="190"/>
      <c r="R2" s="185"/>
      <c r="S2" s="304" t="s">
        <v>63</v>
      </c>
      <c r="T2" s="304"/>
      <c r="U2" s="304"/>
      <c r="V2" s="304"/>
      <c r="W2" s="39"/>
      <c r="X2" s="39"/>
    </row>
    <row r="3" spans="1:24" ht="14.25" customHeight="1" x14ac:dyDescent="0.3">
      <c r="B3" s="296" t="s">
        <v>120</v>
      </c>
      <c r="C3" s="296"/>
      <c r="D3" s="296"/>
      <c r="E3" s="296"/>
      <c r="F3" s="53"/>
      <c r="N3" s="110"/>
      <c r="O3" s="110"/>
      <c r="P3" s="110"/>
      <c r="Q3" s="110"/>
      <c r="R3" s="110"/>
      <c r="S3" s="306" t="s">
        <v>121</v>
      </c>
      <c r="T3" s="306"/>
      <c r="U3" s="306"/>
      <c r="V3" s="306"/>
      <c r="W3" s="306"/>
      <c r="X3" s="39"/>
    </row>
    <row r="4" spans="1:24" ht="14.25" customHeight="1" x14ac:dyDescent="0.3">
      <c r="B4" s="307" t="s">
        <v>99</v>
      </c>
      <c r="C4" s="307"/>
      <c r="D4" s="307"/>
      <c r="E4" s="307"/>
      <c r="F4" s="53"/>
      <c r="N4" s="101"/>
      <c r="O4" s="112"/>
      <c r="P4" s="101"/>
      <c r="Q4" s="101"/>
      <c r="R4" s="185"/>
      <c r="S4" s="305" t="s">
        <v>64</v>
      </c>
      <c r="T4" s="305"/>
      <c r="U4" s="305"/>
      <c r="V4" s="305"/>
      <c r="W4" s="39"/>
      <c r="X4" s="39"/>
    </row>
    <row r="5" spans="1:24" ht="14.25" customHeight="1" x14ac:dyDescent="0.3">
      <c r="B5" s="41"/>
      <c r="C5" s="41"/>
      <c r="D5" s="309"/>
      <c r="E5" s="309"/>
      <c r="F5" s="53"/>
      <c r="N5" s="35"/>
      <c r="O5" s="35"/>
      <c r="P5" s="35"/>
      <c r="Q5" s="35"/>
      <c r="R5" s="185"/>
      <c r="S5" s="35"/>
      <c r="T5" s="35"/>
      <c r="U5" s="35"/>
      <c r="V5" s="35"/>
      <c r="W5" s="39"/>
      <c r="X5" s="39"/>
    </row>
    <row r="6" spans="1:24" ht="14.25" customHeight="1" x14ac:dyDescent="0.3">
      <c r="B6" s="308" t="s">
        <v>100</v>
      </c>
      <c r="C6" s="308"/>
      <c r="D6" s="308"/>
      <c r="E6" s="308"/>
      <c r="F6" s="53"/>
      <c r="N6" s="110"/>
      <c r="O6" s="110"/>
      <c r="P6" s="110"/>
      <c r="Q6" s="110"/>
      <c r="R6" s="110"/>
      <c r="S6" s="110" t="s">
        <v>126</v>
      </c>
      <c r="T6" s="110"/>
      <c r="U6" s="110"/>
      <c r="V6" s="110"/>
      <c r="W6" s="39"/>
      <c r="X6" s="39"/>
    </row>
    <row r="7" spans="1:24" ht="33" customHeight="1" x14ac:dyDescent="0.3">
      <c r="B7" s="294" t="s">
        <v>514</v>
      </c>
      <c r="C7" s="294"/>
      <c r="D7" s="294"/>
      <c r="E7" s="294"/>
      <c r="F7" s="53"/>
      <c r="N7" s="191"/>
      <c r="O7" s="98"/>
      <c r="P7" s="195"/>
      <c r="Q7" s="195"/>
      <c r="S7" s="191" t="s">
        <v>2</v>
      </c>
      <c r="T7" s="98"/>
      <c r="U7" s="98" t="s">
        <v>65</v>
      </c>
      <c r="V7" s="98"/>
      <c r="W7" s="39"/>
      <c r="X7" s="39"/>
    </row>
    <row r="8" spans="1:24" ht="14.25" customHeight="1" x14ac:dyDescent="0.3">
      <c r="B8" s="99" t="s">
        <v>123</v>
      </c>
      <c r="C8" s="32"/>
      <c r="D8" s="32"/>
      <c r="E8" s="53"/>
      <c r="F8" s="53"/>
      <c r="N8" s="192"/>
      <c r="O8" s="113"/>
      <c r="P8" s="192"/>
      <c r="Q8" s="192"/>
      <c r="R8" s="192"/>
      <c r="S8" s="308" t="s">
        <v>66</v>
      </c>
      <c r="T8" s="308"/>
      <c r="U8" s="308"/>
      <c r="V8" s="308"/>
      <c r="W8" s="308"/>
      <c r="X8" s="39"/>
    </row>
    <row r="9" spans="1:24" ht="22.5" customHeight="1" x14ac:dyDescent="0.3">
      <c r="B9" s="42" t="s">
        <v>62</v>
      </c>
      <c r="C9" s="32"/>
      <c r="D9" s="32"/>
      <c r="E9" s="53"/>
      <c r="F9" s="53"/>
      <c r="N9" s="103"/>
      <c r="O9" s="43"/>
      <c r="P9" s="43"/>
      <c r="Q9" s="43"/>
      <c r="R9" s="185"/>
      <c r="S9" s="103" t="s">
        <v>62</v>
      </c>
      <c r="T9" s="43"/>
      <c r="U9" s="43"/>
      <c r="V9" s="43"/>
      <c r="W9" s="39"/>
      <c r="X9" s="39"/>
    </row>
    <row r="10" spans="1:24" ht="21" customHeight="1" x14ac:dyDescent="0.3">
      <c r="C10" s="32"/>
      <c r="D10" s="32"/>
      <c r="E10" s="53"/>
      <c r="F10" s="53"/>
      <c r="O10" s="37"/>
      <c r="P10" s="39"/>
      <c r="Q10" s="39"/>
      <c r="R10" s="39"/>
      <c r="S10" s="39"/>
      <c r="T10" s="39"/>
      <c r="U10" s="39"/>
      <c r="V10" s="39"/>
      <c r="W10" s="39"/>
      <c r="X10" s="39"/>
    </row>
    <row r="11" spans="1:24" ht="18" customHeight="1" x14ac:dyDescent="0.2">
      <c r="A11" s="310" t="s">
        <v>179</v>
      </c>
      <c r="B11" s="310"/>
      <c r="C11" s="310"/>
      <c r="D11" s="310"/>
      <c r="E11" s="310"/>
      <c r="F11" s="310"/>
      <c r="G11" s="310"/>
      <c r="H11" s="310"/>
      <c r="I11" s="310"/>
      <c r="J11" s="310"/>
      <c r="K11" s="310"/>
      <c r="L11" s="310"/>
      <c r="M11" s="310"/>
      <c r="N11" s="310"/>
      <c r="O11" s="310"/>
      <c r="P11" s="310"/>
      <c r="Q11" s="310"/>
      <c r="R11" s="310"/>
      <c r="S11" s="310"/>
      <c r="T11" s="310"/>
      <c r="U11" s="310"/>
      <c r="V11" s="310"/>
      <c r="W11" s="310"/>
      <c r="X11" s="310"/>
    </row>
    <row r="12" spans="1:24" ht="18" customHeight="1" x14ac:dyDescent="0.3">
      <c r="A12" s="250" t="s">
        <v>178</v>
      </c>
      <c r="B12" s="250"/>
      <c r="C12" s="250"/>
      <c r="D12" s="250"/>
      <c r="E12" s="250"/>
      <c r="F12" s="250"/>
      <c r="G12" s="250"/>
      <c r="H12" s="250"/>
      <c r="I12" s="250"/>
      <c r="J12" s="250"/>
      <c r="K12" s="250"/>
      <c r="L12" s="250"/>
      <c r="M12" s="250"/>
      <c r="N12" s="250"/>
      <c r="O12" s="250"/>
      <c r="P12" s="250"/>
      <c r="Q12" s="250"/>
      <c r="R12" s="250"/>
      <c r="S12" s="250"/>
      <c r="T12" s="250"/>
      <c r="U12" s="250"/>
      <c r="V12" s="250"/>
      <c r="W12" s="250"/>
      <c r="X12" s="250"/>
    </row>
    <row r="13" spans="1:24" ht="23.25" customHeight="1" x14ac:dyDescent="0.3">
      <c r="A13" s="311" t="s">
        <v>116</v>
      </c>
      <c r="B13" s="311"/>
      <c r="C13" s="311"/>
      <c r="D13" s="311"/>
      <c r="E13" s="311"/>
      <c r="F13" s="311"/>
      <c r="G13" s="311"/>
      <c r="H13" s="311"/>
      <c r="I13" s="311"/>
      <c r="J13" s="311"/>
      <c r="K13" s="311"/>
      <c r="L13" s="311"/>
      <c r="M13" s="311"/>
      <c r="N13" s="311"/>
      <c r="O13" s="311"/>
      <c r="P13" s="311"/>
      <c r="Q13" s="311"/>
      <c r="R13" s="311"/>
      <c r="S13" s="311"/>
      <c r="T13" s="311"/>
      <c r="U13" s="311"/>
      <c r="V13" s="311"/>
      <c r="W13" s="311"/>
      <c r="X13" s="311"/>
    </row>
    <row r="14" spans="1:24" ht="22.5" customHeight="1" x14ac:dyDescent="0.2">
      <c r="A14" s="312" t="s">
        <v>161</v>
      </c>
      <c r="B14" s="312"/>
      <c r="C14" s="312"/>
      <c r="D14" s="312"/>
      <c r="E14" s="312"/>
      <c r="F14" s="312"/>
      <c r="G14" s="312"/>
      <c r="H14" s="312"/>
      <c r="I14" s="312"/>
      <c r="J14" s="312"/>
      <c r="K14" s="312"/>
      <c r="L14" s="312"/>
      <c r="M14" s="312"/>
      <c r="N14" s="312"/>
      <c r="O14" s="312"/>
      <c r="P14" s="312"/>
      <c r="Q14" s="312"/>
      <c r="R14" s="312"/>
      <c r="S14" s="312"/>
      <c r="T14" s="312"/>
      <c r="U14" s="312"/>
      <c r="V14" s="312"/>
      <c r="W14" s="312"/>
      <c r="X14" s="312"/>
    </row>
    <row r="15" spans="1:24" ht="42.75" customHeight="1" x14ac:dyDescent="0.2">
      <c r="A15" s="291" t="s">
        <v>0</v>
      </c>
      <c r="B15" s="291" t="s">
        <v>1</v>
      </c>
      <c r="C15" s="317" t="s">
        <v>41</v>
      </c>
      <c r="D15" s="320" t="s">
        <v>104</v>
      </c>
      <c r="E15" s="322"/>
      <c r="F15" s="322"/>
      <c r="G15" s="322"/>
      <c r="H15" s="322"/>
      <c r="I15" s="322"/>
      <c r="J15" s="321"/>
      <c r="K15" s="314" t="s">
        <v>511</v>
      </c>
      <c r="L15" s="314" t="s">
        <v>508</v>
      </c>
      <c r="M15" s="317" t="s">
        <v>513</v>
      </c>
      <c r="N15" s="324" t="s">
        <v>35</v>
      </c>
      <c r="O15" s="324"/>
      <c r="P15" s="324" t="s">
        <v>512</v>
      </c>
      <c r="Q15" s="324"/>
      <c r="R15" s="324"/>
      <c r="S15" s="324"/>
      <c r="T15" s="317" t="s">
        <v>49</v>
      </c>
      <c r="U15" s="317" t="s">
        <v>36</v>
      </c>
      <c r="V15" s="317" t="s">
        <v>112</v>
      </c>
      <c r="W15" s="317" t="s">
        <v>509</v>
      </c>
      <c r="X15" s="317" t="s">
        <v>510</v>
      </c>
    </row>
    <row r="16" spans="1:24" ht="15.75" customHeight="1" x14ac:dyDescent="0.2">
      <c r="A16" s="292"/>
      <c r="B16" s="292"/>
      <c r="C16" s="318"/>
      <c r="D16" s="317" t="s">
        <v>30</v>
      </c>
      <c r="E16" s="313" t="s">
        <v>103</v>
      </c>
      <c r="F16" s="313"/>
      <c r="G16" s="313"/>
      <c r="H16" s="313"/>
      <c r="I16" s="313"/>
      <c r="J16" s="313"/>
      <c r="K16" s="315"/>
      <c r="L16" s="315"/>
      <c r="M16" s="318"/>
      <c r="N16" s="317" t="s">
        <v>184</v>
      </c>
      <c r="O16" s="317" t="s">
        <v>147</v>
      </c>
      <c r="P16" s="291" t="s">
        <v>3</v>
      </c>
      <c r="Q16" s="291" t="s">
        <v>4</v>
      </c>
      <c r="R16" s="291" t="s">
        <v>5</v>
      </c>
      <c r="S16" s="291" t="s">
        <v>6</v>
      </c>
      <c r="T16" s="318"/>
      <c r="U16" s="318"/>
      <c r="V16" s="318"/>
      <c r="W16" s="318"/>
      <c r="X16" s="318"/>
    </row>
    <row r="17" spans="1:31" ht="51" customHeight="1" x14ac:dyDescent="0.2">
      <c r="A17" s="292"/>
      <c r="B17" s="292"/>
      <c r="C17" s="318"/>
      <c r="D17" s="318"/>
      <c r="E17" s="295" t="s">
        <v>28</v>
      </c>
      <c r="F17" s="295" t="s">
        <v>25</v>
      </c>
      <c r="G17" s="295" t="s">
        <v>180</v>
      </c>
      <c r="H17" s="295" t="s">
        <v>181</v>
      </c>
      <c r="I17" s="320" t="s">
        <v>101</v>
      </c>
      <c r="J17" s="321"/>
      <c r="K17" s="315"/>
      <c r="L17" s="315"/>
      <c r="M17" s="318"/>
      <c r="N17" s="318"/>
      <c r="O17" s="318"/>
      <c r="P17" s="292"/>
      <c r="Q17" s="292"/>
      <c r="R17" s="292"/>
      <c r="S17" s="292"/>
      <c r="T17" s="318"/>
      <c r="U17" s="318"/>
      <c r="V17" s="318"/>
      <c r="W17" s="318"/>
      <c r="X17" s="318"/>
      <c r="Y17" s="17"/>
      <c r="AD17" s="15"/>
      <c r="AE17" s="15"/>
    </row>
    <row r="18" spans="1:31" ht="107.25" customHeight="1" x14ac:dyDescent="0.2">
      <c r="A18" s="293"/>
      <c r="B18" s="293"/>
      <c r="C18" s="319"/>
      <c r="D18" s="319"/>
      <c r="E18" s="295"/>
      <c r="F18" s="295"/>
      <c r="G18" s="295"/>
      <c r="H18" s="295"/>
      <c r="I18" s="173" t="s">
        <v>26</v>
      </c>
      <c r="J18" s="173" t="s">
        <v>27</v>
      </c>
      <c r="K18" s="316"/>
      <c r="L18" s="316"/>
      <c r="M18" s="319"/>
      <c r="N18" s="319"/>
      <c r="O18" s="319"/>
      <c r="P18" s="293"/>
      <c r="Q18" s="293"/>
      <c r="R18" s="293"/>
      <c r="S18" s="293"/>
      <c r="T18" s="319"/>
      <c r="U18" s="319"/>
      <c r="V18" s="319"/>
      <c r="W18" s="319"/>
      <c r="X18" s="319"/>
      <c r="Y18" s="17"/>
      <c r="Z18" s="323"/>
      <c r="AA18" s="323"/>
      <c r="AB18" s="323"/>
      <c r="AC18" s="323"/>
      <c r="AD18" s="323"/>
      <c r="AE18" s="15"/>
    </row>
    <row r="19" spans="1:31" s="20" customFormat="1" ht="13.5" customHeight="1" x14ac:dyDescent="0.2">
      <c r="A19" s="131">
        <v>1</v>
      </c>
      <c r="B19" s="131">
        <v>2</v>
      </c>
      <c r="C19" s="131">
        <v>3</v>
      </c>
      <c r="D19" s="131">
        <v>4</v>
      </c>
      <c r="E19" s="131">
        <v>5</v>
      </c>
      <c r="F19" s="131">
        <v>6</v>
      </c>
      <c r="G19" s="54">
        <v>7</v>
      </c>
      <c r="H19" s="131">
        <v>8</v>
      </c>
      <c r="I19" s="131">
        <v>9</v>
      </c>
      <c r="J19" s="131">
        <v>10</v>
      </c>
      <c r="K19" s="1">
        <v>11</v>
      </c>
      <c r="L19" s="1">
        <v>12</v>
      </c>
      <c r="M19" s="1">
        <v>13</v>
      </c>
      <c r="N19" s="181">
        <v>14</v>
      </c>
      <c r="O19" s="130">
        <v>15</v>
      </c>
      <c r="P19" s="188">
        <v>16</v>
      </c>
      <c r="Q19" s="188">
        <v>17</v>
      </c>
      <c r="R19" s="188">
        <v>18</v>
      </c>
      <c r="S19" s="188">
        <v>19</v>
      </c>
      <c r="T19" s="130">
        <v>20</v>
      </c>
      <c r="U19" s="130">
        <v>21</v>
      </c>
      <c r="V19" s="130">
        <v>22</v>
      </c>
      <c r="W19" s="130">
        <v>23</v>
      </c>
      <c r="X19" s="130">
        <v>24</v>
      </c>
      <c r="Y19" s="18"/>
      <c r="Z19" s="323"/>
      <c r="AA19" s="323"/>
      <c r="AB19" s="323"/>
      <c r="AC19" s="323"/>
      <c r="AD19" s="323"/>
      <c r="AE19" s="19"/>
    </row>
    <row r="20" spans="1:31" ht="16.5" customHeight="1" x14ac:dyDescent="0.2">
      <c r="A20" s="131" t="s">
        <v>135</v>
      </c>
      <c r="B20" s="297" t="s">
        <v>277</v>
      </c>
      <c r="C20" s="298"/>
      <c r="D20" s="298"/>
      <c r="E20" s="298"/>
      <c r="F20" s="298"/>
      <c r="G20" s="298"/>
      <c r="H20" s="298"/>
      <c r="I20" s="298"/>
      <c r="J20" s="298"/>
      <c r="K20" s="298"/>
      <c r="L20" s="298"/>
      <c r="M20" s="298"/>
      <c r="N20" s="298"/>
      <c r="O20" s="298"/>
      <c r="P20" s="298"/>
      <c r="Q20" s="298"/>
      <c r="R20" s="298"/>
      <c r="S20" s="298"/>
      <c r="T20" s="298"/>
      <c r="U20" s="298"/>
      <c r="V20" s="298"/>
      <c r="W20" s="298"/>
      <c r="X20" s="299"/>
      <c r="Y20" s="21"/>
      <c r="Z20" s="323"/>
      <c r="AA20" s="323"/>
      <c r="AB20" s="323"/>
      <c r="AC20" s="323"/>
      <c r="AD20" s="323"/>
      <c r="AE20" s="15"/>
    </row>
    <row r="21" spans="1:31" ht="18" customHeight="1" x14ac:dyDescent="0.2">
      <c r="A21" s="76" t="s">
        <v>7</v>
      </c>
      <c r="B21" s="285" t="s">
        <v>182</v>
      </c>
      <c r="C21" s="286"/>
      <c r="D21" s="286"/>
      <c r="E21" s="286"/>
      <c r="F21" s="286"/>
      <c r="G21" s="286"/>
      <c r="H21" s="286"/>
      <c r="I21" s="286"/>
      <c r="J21" s="286"/>
      <c r="K21" s="286"/>
      <c r="L21" s="286"/>
      <c r="M21" s="286"/>
      <c r="N21" s="286"/>
      <c r="O21" s="286"/>
      <c r="P21" s="286"/>
      <c r="Q21" s="286"/>
      <c r="R21" s="286"/>
      <c r="S21" s="286"/>
      <c r="T21" s="286"/>
      <c r="U21" s="286"/>
      <c r="V21" s="286"/>
      <c r="W21" s="286"/>
      <c r="X21" s="287"/>
      <c r="Y21" s="22"/>
      <c r="Z21" s="323"/>
      <c r="AA21" s="323"/>
      <c r="AB21" s="323"/>
      <c r="AC21" s="323"/>
      <c r="AD21" s="323"/>
      <c r="AE21" s="15"/>
    </row>
    <row r="22" spans="1:31" ht="14.25" customHeight="1" x14ac:dyDescent="0.2">
      <c r="A22" s="134" t="s">
        <v>8</v>
      </c>
      <c r="B22" s="278" t="s">
        <v>68</v>
      </c>
      <c r="C22" s="279"/>
      <c r="D22" s="279"/>
      <c r="E22" s="279"/>
      <c r="F22" s="279"/>
      <c r="G22" s="279"/>
      <c r="H22" s="279"/>
      <c r="I22" s="279"/>
      <c r="J22" s="279"/>
      <c r="K22" s="279"/>
      <c r="L22" s="279"/>
      <c r="M22" s="279"/>
      <c r="N22" s="279"/>
      <c r="O22" s="279"/>
      <c r="P22" s="279"/>
      <c r="Q22" s="279"/>
      <c r="R22" s="279"/>
      <c r="S22" s="279"/>
      <c r="T22" s="279"/>
      <c r="U22" s="279"/>
      <c r="V22" s="279"/>
      <c r="W22" s="279"/>
      <c r="X22" s="280"/>
      <c r="Y22" s="22"/>
      <c r="Z22" s="25"/>
      <c r="AA22" s="25"/>
      <c r="AD22" s="15"/>
      <c r="AE22" s="15"/>
    </row>
    <row r="23" spans="1:31" ht="29.25" customHeight="1" x14ac:dyDescent="0.2">
      <c r="A23" s="134" t="str">
        <f>'4'!A23</f>
        <v>1.1.1.1</v>
      </c>
      <c r="B23" s="199" t="str">
        <f>'4'!B23</f>
        <v>Реконструкція котельні по вул. Чернишевського, 114 в м.Луцьк</v>
      </c>
      <c r="C23" s="74" t="str">
        <f>'4'!C23</f>
        <v>1 шт.</v>
      </c>
      <c r="D23" s="74">
        <f>'4'!D23</f>
        <v>4142.76</v>
      </c>
      <c r="E23" s="198" t="s">
        <v>22</v>
      </c>
      <c r="F23" s="198" t="s">
        <v>22</v>
      </c>
      <c r="G23" s="198" t="s">
        <v>22</v>
      </c>
      <c r="H23" s="198" t="s">
        <v>22</v>
      </c>
      <c r="I23" s="198" t="s">
        <v>22</v>
      </c>
      <c r="J23" s="198" t="s">
        <v>22</v>
      </c>
      <c r="K23" s="198" t="s">
        <v>22</v>
      </c>
      <c r="L23" s="198" t="s">
        <v>22</v>
      </c>
      <c r="M23" s="198" t="s">
        <v>22</v>
      </c>
      <c r="N23" s="87">
        <f>'4'!K23</f>
        <v>0</v>
      </c>
      <c r="O23" s="87">
        <f>'4'!L23</f>
        <v>4142.76</v>
      </c>
      <c r="P23" s="87">
        <v>0</v>
      </c>
      <c r="Q23" s="87">
        <v>0</v>
      </c>
      <c r="R23" s="87">
        <f>D23</f>
        <v>4142.76</v>
      </c>
      <c r="S23" s="87">
        <v>0</v>
      </c>
      <c r="T23" s="74" t="s">
        <v>124</v>
      </c>
      <c r="U23" s="74" t="s">
        <v>124</v>
      </c>
      <c r="V23" s="74" t="s">
        <v>124</v>
      </c>
      <c r="W23" s="74" t="s">
        <v>124</v>
      </c>
      <c r="X23" s="74" t="s">
        <v>124</v>
      </c>
      <c r="Y23" s="25"/>
      <c r="Z23" s="25"/>
      <c r="AA23" s="25"/>
      <c r="AD23" s="15"/>
      <c r="AE23" s="15"/>
    </row>
    <row r="24" spans="1:31" ht="15" customHeight="1" x14ac:dyDescent="0.2">
      <c r="A24" s="288" t="s">
        <v>67</v>
      </c>
      <c r="B24" s="289"/>
      <c r="C24" s="290"/>
      <c r="D24" s="85">
        <f>D23</f>
        <v>4142.76</v>
      </c>
      <c r="E24" s="85" t="s">
        <v>48</v>
      </c>
      <c r="F24" s="88" t="s">
        <v>48</v>
      </c>
      <c r="G24" s="75" t="s">
        <v>124</v>
      </c>
      <c r="H24" s="75" t="s">
        <v>124</v>
      </c>
      <c r="I24" s="75" t="s">
        <v>124</v>
      </c>
      <c r="J24" s="108" t="s">
        <v>124</v>
      </c>
      <c r="K24" s="75" t="s">
        <v>124</v>
      </c>
      <c r="L24" s="75" t="s">
        <v>124</v>
      </c>
      <c r="M24" s="85" t="s">
        <v>124</v>
      </c>
      <c r="N24" s="85">
        <f>N23</f>
        <v>0</v>
      </c>
      <c r="O24" s="85">
        <f>O23</f>
        <v>4142.76</v>
      </c>
      <c r="P24" s="85">
        <f t="shared" ref="P24:S24" si="0">P23</f>
        <v>0</v>
      </c>
      <c r="Q24" s="85">
        <f t="shared" si="0"/>
        <v>0</v>
      </c>
      <c r="R24" s="85">
        <f t="shared" si="0"/>
        <v>4142.76</v>
      </c>
      <c r="S24" s="85">
        <f t="shared" si="0"/>
        <v>0</v>
      </c>
      <c r="T24" s="95" t="s">
        <v>124</v>
      </c>
      <c r="U24" s="129" t="s">
        <v>124</v>
      </c>
      <c r="V24" s="85" t="s">
        <v>124</v>
      </c>
      <c r="W24" s="85" t="s">
        <v>124</v>
      </c>
      <c r="X24" s="126" t="s">
        <v>124</v>
      </c>
      <c r="Y24" s="19"/>
      <c r="Z24" s="19"/>
      <c r="AA24" s="19"/>
    </row>
    <row r="25" spans="1:31" ht="15.75" customHeight="1" x14ac:dyDescent="0.2">
      <c r="A25" s="129" t="s">
        <v>47</v>
      </c>
      <c r="B25" s="278" t="s">
        <v>187</v>
      </c>
      <c r="C25" s="279"/>
      <c r="D25" s="279"/>
      <c r="E25" s="279"/>
      <c r="F25" s="279"/>
      <c r="G25" s="279"/>
      <c r="H25" s="279"/>
      <c r="I25" s="279"/>
      <c r="J25" s="279"/>
      <c r="K25" s="279"/>
      <c r="L25" s="279"/>
      <c r="M25" s="279"/>
      <c r="N25" s="279"/>
      <c r="O25" s="279"/>
      <c r="P25" s="279"/>
      <c r="Q25" s="279"/>
      <c r="R25" s="279"/>
      <c r="S25" s="279"/>
      <c r="T25" s="279"/>
      <c r="U25" s="279"/>
      <c r="V25" s="279"/>
      <c r="W25" s="279"/>
      <c r="X25" s="280"/>
      <c r="Y25" s="24"/>
      <c r="Z25" s="24"/>
      <c r="AA25" s="24"/>
    </row>
    <row r="26" spans="1:31" ht="17.25" customHeight="1" x14ac:dyDescent="0.2">
      <c r="A26" s="288" t="s">
        <v>71</v>
      </c>
      <c r="B26" s="289"/>
      <c r="C26" s="290"/>
      <c r="D26" s="88">
        <v>0</v>
      </c>
      <c r="E26" s="88" t="str">
        <f>'4'!E26</f>
        <v>х </v>
      </c>
      <c r="F26" s="88" t="str">
        <f>'4'!F26</f>
        <v>х </v>
      </c>
      <c r="G26" s="88" t="str">
        <f>'4'!G26</f>
        <v>-</v>
      </c>
      <c r="H26" s="88" t="str">
        <f>'4'!H26</f>
        <v>-</v>
      </c>
      <c r="I26" s="88" t="str">
        <f>'4'!I26</f>
        <v>-</v>
      </c>
      <c r="J26" s="88" t="str">
        <f>'4'!J26</f>
        <v>-</v>
      </c>
      <c r="K26" s="129" t="s">
        <v>124</v>
      </c>
      <c r="L26" s="129" t="s">
        <v>124</v>
      </c>
      <c r="M26" s="88" t="s">
        <v>124</v>
      </c>
      <c r="N26" s="88">
        <v>0</v>
      </c>
      <c r="O26" s="88">
        <v>0</v>
      </c>
      <c r="P26" s="88">
        <v>0</v>
      </c>
      <c r="Q26" s="88">
        <v>0</v>
      </c>
      <c r="R26" s="88">
        <v>0</v>
      </c>
      <c r="S26" s="88">
        <v>0</v>
      </c>
      <c r="T26" s="129" t="s">
        <v>124</v>
      </c>
      <c r="U26" s="129" t="s">
        <v>124</v>
      </c>
      <c r="V26" s="129" t="s">
        <v>124</v>
      </c>
      <c r="W26" s="129" t="s">
        <v>124</v>
      </c>
      <c r="X26" s="88" t="s">
        <v>124</v>
      </c>
      <c r="Y26" s="19"/>
      <c r="Z26" s="19"/>
      <c r="AA26" s="19"/>
    </row>
    <row r="27" spans="1:31" ht="17.25" customHeight="1" x14ac:dyDescent="0.2">
      <c r="A27" s="76" t="s">
        <v>42</v>
      </c>
      <c r="B27" s="288" t="s">
        <v>70</v>
      </c>
      <c r="C27" s="289"/>
      <c r="D27" s="289"/>
      <c r="E27" s="289"/>
      <c r="F27" s="289"/>
      <c r="G27" s="289"/>
      <c r="H27" s="289"/>
      <c r="I27" s="289"/>
      <c r="J27" s="289"/>
      <c r="K27" s="289"/>
      <c r="L27" s="289"/>
      <c r="M27" s="289"/>
      <c r="N27" s="289"/>
      <c r="O27" s="289"/>
      <c r="P27" s="289"/>
      <c r="Q27" s="289"/>
      <c r="R27" s="289"/>
      <c r="S27" s="289"/>
      <c r="T27" s="289"/>
      <c r="U27" s="289"/>
      <c r="V27" s="289"/>
      <c r="W27" s="289"/>
      <c r="X27" s="290"/>
      <c r="Y27" s="24"/>
      <c r="Z27" s="24"/>
      <c r="AA27" s="24"/>
    </row>
    <row r="28" spans="1:31" ht="51" x14ac:dyDescent="0.2">
      <c r="A28" s="139" t="str">
        <f>'4'!A28</f>
        <v>1.1.3.1</v>
      </c>
      <c r="B28" s="199" t="str">
        <f>'4'!B28</f>
        <v>Нове будівництво навісу в зоні складування твердого палива для потреб котельні ДКП "Луцьктепло" на вул. Боженка, 32 у м. Луцьку</v>
      </c>
      <c r="C28" s="74" t="str">
        <f>'4'!C28</f>
        <v>1 шт.</v>
      </c>
      <c r="D28" s="74">
        <f>'4'!D28</f>
        <v>1249.47</v>
      </c>
      <c r="E28" s="198" t="s">
        <v>22</v>
      </c>
      <c r="F28" s="198" t="s">
        <v>22</v>
      </c>
      <c r="G28" s="198" t="s">
        <v>22</v>
      </c>
      <c r="H28" s="198" t="s">
        <v>22</v>
      </c>
      <c r="I28" s="198" t="s">
        <v>22</v>
      </c>
      <c r="J28" s="198" t="s">
        <v>22</v>
      </c>
      <c r="K28" s="198" t="s">
        <v>22</v>
      </c>
      <c r="L28" s="198" t="s">
        <v>22</v>
      </c>
      <c r="M28" s="198" t="s">
        <v>22</v>
      </c>
      <c r="N28" s="87">
        <f>'4'!K28</f>
        <v>0</v>
      </c>
      <c r="O28" s="87">
        <f>'4'!L28</f>
        <v>1249.47</v>
      </c>
      <c r="P28" s="198">
        <f>D28</f>
        <v>1249.47</v>
      </c>
      <c r="Q28" s="88">
        <v>0</v>
      </c>
      <c r="R28" s="88">
        <v>0</v>
      </c>
      <c r="S28" s="88">
        <v>0</v>
      </c>
      <c r="T28" s="197" t="s">
        <v>124</v>
      </c>
      <c r="U28" s="197" t="s">
        <v>124</v>
      </c>
      <c r="V28" s="197" t="s">
        <v>124</v>
      </c>
      <c r="W28" s="197" t="s">
        <v>124</v>
      </c>
      <c r="X28" s="197" t="s">
        <v>124</v>
      </c>
      <c r="Y28" s="24"/>
      <c r="Z28" s="24"/>
      <c r="AA28" s="24"/>
    </row>
    <row r="29" spans="1:31" ht="16.5" customHeight="1" x14ac:dyDescent="0.2">
      <c r="A29" s="288" t="s">
        <v>72</v>
      </c>
      <c r="B29" s="289"/>
      <c r="C29" s="290"/>
      <c r="D29" s="88">
        <f>D28</f>
        <v>1249.47</v>
      </c>
      <c r="E29" s="198" t="s">
        <v>22</v>
      </c>
      <c r="F29" s="198" t="s">
        <v>22</v>
      </c>
      <c r="G29" s="198" t="s">
        <v>124</v>
      </c>
      <c r="H29" s="198" t="s">
        <v>124</v>
      </c>
      <c r="I29" s="198" t="s">
        <v>124</v>
      </c>
      <c r="J29" s="198" t="s">
        <v>124</v>
      </c>
      <c r="K29" s="198" t="s">
        <v>124</v>
      </c>
      <c r="L29" s="198" t="s">
        <v>124</v>
      </c>
      <c r="M29" s="88" t="s">
        <v>124</v>
      </c>
      <c r="N29" s="88">
        <f>N28</f>
        <v>0</v>
      </c>
      <c r="O29" s="88">
        <f>O28</f>
        <v>1249.47</v>
      </c>
      <c r="P29" s="88">
        <f t="shared" ref="P29:S29" si="1">P28</f>
        <v>1249.47</v>
      </c>
      <c r="Q29" s="88">
        <f t="shared" si="1"/>
        <v>0</v>
      </c>
      <c r="R29" s="88">
        <f t="shared" si="1"/>
        <v>0</v>
      </c>
      <c r="S29" s="88">
        <f t="shared" si="1"/>
        <v>0</v>
      </c>
      <c r="T29" s="132" t="s">
        <v>124</v>
      </c>
      <c r="U29" s="132" t="s">
        <v>124</v>
      </c>
      <c r="V29" s="132" t="s">
        <v>124</v>
      </c>
      <c r="W29" s="132" t="s">
        <v>124</v>
      </c>
      <c r="X29" s="129" t="s">
        <v>124</v>
      </c>
      <c r="Y29" s="19"/>
      <c r="Z29" s="19"/>
      <c r="AA29" s="19"/>
    </row>
    <row r="30" spans="1:31" ht="15" customHeight="1" x14ac:dyDescent="0.2">
      <c r="A30" s="288" t="s">
        <v>73</v>
      </c>
      <c r="B30" s="289"/>
      <c r="C30" s="290"/>
      <c r="D30" s="88">
        <f>D24+D29+D26</f>
        <v>5392.2300000000005</v>
      </c>
      <c r="E30" s="88" t="s">
        <v>48</v>
      </c>
      <c r="F30" s="88" t="s">
        <v>48</v>
      </c>
      <c r="G30" s="75" t="s">
        <v>124</v>
      </c>
      <c r="H30" s="75" t="s">
        <v>124</v>
      </c>
      <c r="I30" s="75" t="s">
        <v>124</v>
      </c>
      <c r="J30" s="108" t="str">
        <f>J24</f>
        <v>-</v>
      </c>
      <c r="K30" s="75" t="s">
        <v>124</v>
      </c>
      <c r="L30" s="75" t="s">
        <v>124</v>
      </c>
      <c r="M30" s="88" t="s">
        <v>124</v>
      </c>
      <c r="N30" s="88">
        <f t="shared" ref="N30:S30" si="2">N24+N29+N26</f>
        <v>0</v>
      </c>
      <c r="O30" s="88">
        <f t="shared" si="2"/>
        <v>5392.2300000000005</v>
      </c>
      <c r="P30" s="88">
        <f t="shared" si="2"/>
        <v>1249.47</v>
      </c>
      <c r="Q30" s="88">
        <f t="shared" si="2"/>
        <v>0</v>
      </c>
      <c r="R30" s="88">
        <f t="shared" si="2"/>
        <v>4142.76</v>
      </c>
      <c r="S30" s="88">
        <f t="shared" si="2"/>
        <v>0</v>
      </c>
      <c r="T30" s="105" t="str">
        <f>T24</f>
        <v>-</v>
      </c>
      <c r="U30" s="132" t="s">
        <v>124</v>
      </c>
      <c r="V30" s="132" t="str">
        <f>V24</f>
        <v>-</v>
      </c>
      <c r="W30" s="132" t="str">
        <f>W24</f>
        <v>-</v>
      </c>
      <c r="X30" s="129" t="str">
        <f>X24</f>
        <v>-</v>
      </c>
      <c r="Y30" s="19"/>
      <c r="Z30" s="19"/>
      <c r="AA30" s="19"/>
    </row>
    <row r="31" spans="1:31" ht="17.45" hidden="1" customHeight="1" x14ac:dyDescent="0.2">
      <c r="A31" s="76" t="s">
        <v>53</v>
      </c>
      <c r="B31" s="301" t="s">
        <v>114</v>
      </c>
      <c r="C31" s="302"/>
      <c r="D31" s="302"/>
      <c r="E31" s="302"/>
      <c r="F31" s="302"/>
      <c r="G31" s="302"/>
      <c r="H31" s="302"/>
      <c r="I31" s="302"/>
      <c r="J31" s="302"/>
      <c r="K31" s="302"/>
      <c r="L31" s="302"/>
      <c r="M31" s="302"/>
      <c r="N31" s="302"/>
      <c r="O31" s="302"/>
      <c r="P31" s="302"/>
      <c r="Q31" s="302"/>
      <c r="R31" s="302"/>
      <c r="S31" s="302"/>
      <c r="T31" s="302"/>
      <c r="U31" s="302"/>
      <c r="V31" s="302"/>
      <c r="W31" s="302"/>
      <c r="X31" s="303"/>
      <c r="Y31" s="24"/>
      <c r="Z31" s="24"/>
      <c r="AA31" s="24"/>
    </row>
    <row r="32" spans="1:31" ht="16.899999999999999" hidden="1" customHeight="1" x14ac:dyDescent="0.2">
      <c r="A32" s="60" t="s">
        <v>10</v>
      </c>
      <c r="B32" s="278" t="s">
        <v>68</v>
      </c>
      <c r="C32" s="279"/>
      <c r="D32" s="279"/>
      <c r="E32" s="279"/>
      <c r="F32" s="279"/>
      <c r="G32" s="279"/>
      <c r="H32" s="279"/>
      <c r="I32" s="279"/>
      <c r="J32" s="279"/>
      <c r="K32" s="279"/>
      <c r="L32" s="279"/>
      <c r="M32" s="279"/>
      <c r="N32" s="279"/>
      <c r="O32" s="279"/>
      <c r="P32" s="279"/>
      <c r="Q32" s="279"/>
      <c r="R32" s="279"/>
      <c r="S32" s="279"/>
      <c r="T32" s="279"/>
      <c r="U32" s="279"/>
      <c r="V32" s="279"/>
      <c r="W32" s="279"/>
      <c r="X32" s="280"/>
    </row>
    <row r="33" spans="1:27" hidden="1" x14ac:dyDescent="0.2">
      <c r="A33" s="130"/>
      <c r="B33" s="130"/>
      <c r="C33" s="130"/>
      <c r="D33" s="130"/>
      <c r="E33" s="75" t="s">
        <v>22</v>
      </c>
      <c r="F33" s="75" t="s">
        <v>22</v>
      </c>
      <c r="G33" s="75" t="s">
        <v>22</v>
      </c>
      <c r="H33" s="75" t="s">
        <v>22</v>
      </c>
      <c r="I33" s="75" t="s">
        <v>22</v>
      </c>
      <c r="J33" s="75" t="s">
        <v>22</v>
      </c>
      <c r="K33" s="75" t="s">
        <v>22</v>
      </c>
      <c r="L33" s="75" t="s">
        <v>22</v>
      </c>
      <c r="M33" s="75" t="s">
        <v>22</v>
      </c>
      <c r="N33" s="181"/>
      <c r="O33" s="130"/>
      <c r="P33" s="188"/>
      <c r="Q33" s="188"/>
      <c r="R33" s="188"/>
      <c r="S33" s="188"/>
      <c r="T33" s="130"/>
      <c r="U33" s="130"/>
      <c r="V33" s="130"/>
      <c r="W33" s="130"/>
      <c r="X33" s="130"/>
      <c r="Y33" s="23"/>
      <c r="Z33" s="23"/>
      <c r="AA33" s="23"/>
    </row>
    <row r="34" spans="1:27" ht="12.75" hidden="1" customHeight="1" x14ac:dyDescent="0.2">
      <c r="A34" s="288" t="s">
        <v>74</v>
      </c>
      <c r="B34" s="289"/>
      <c r="C34" s="290"/>
      <c r="D34" s="129"/>
      <c r="E34" s="129" t="s">
        <v>22</v>
      </c>
      <c r="F34" s="129" t="s">
        <v>22</v>
      </c>
      <c r="G34" s="129"/>
      <c r="H34" s="129"/>
      <c r="I34" s="129"/>
      <c r="J34" s="129"/>
      <c r="K34" s="129"/>
      <c r="L34" s="129"/>
      <c r="M34" s="129"/>
      <c r="N34" s="180"/>
      <c r="O34" s="129"/>
      <c r="P34" s="187"/>
      <c r="Q34" s="187"/>
      <c r="R34" s="187"/>
      <c r="S34" s="187"/>
      <c r="T34" s="129"/>
      <c r="U34" s="129"/>
      <c r="V34" s="129"/>
      <c r="W34" s="129"/>
      <c r="X34" s="129"/>
      <c r="Y34" s="19"/>
      <c r="Z34" s="19"/>
      <c r="AA34" s="19"/>
    </row>
    <row r="35" spans="1:27" ht="13.5" hidden="1" customHeight="1" x14ac:dyDescent="0.2">
      <c r="A35" s="133" t="s">
        <v>11</v>
      </c>
      <c r="B35" s="278" t="s">
        <v>113</v>
      </c>
      <c r="C35" s="279"/>
      <c r="D35" s="279"/>
      <c r="E35" s="279"/>
      <c r="F35" s="279"/>
      <c r="G35" s="279"/>
      <c r="H35" s="279"/>
      <c r="I35" s="279"/>
      <c r="J35" s="279"/>
      <c r="K35" s="279"/>
      <c r="L35" s="279"/>
      <c r="M35" s="279"/>
      <c r="N35" s="279"/>
      <c r="O35" s="279"/>
      <c r="P35" s="279"/>
      <c r="Q35" s="279"/>
      <c r="R35" s="279"/>
      <c r="S35" s="279"/>
      <c r="T35" s="279"/>
      <c r="U35" s="279"/>
      <c r="V35" s="279"/>
      <c r="W35" s="279"/>
      <c r="X35" s="280"/>
    </row>
    <row r="36" spans="1:27" hidden="1" x14ac:dyDescent="0.2">
      <c r="A36" s="130"/>
      <c r="B36" s="130"/>
      <c r="C36" s="130"/>
      <c r="D36" s="130"/>
      <c r="E36" s="75" t="s">
        <v>22</v>
      </c>
      <c r="F36" s="75" t="s">
        <v>22</v>
      </c>
      <c r="G36" s="75" t="s">
        <v>22</v>
      </c>
      <c r="H36" s="75" t="s">
        <v>22</v>
      </c>
      <c r="I36" s="75" t="s">
        <v>22</v>
      </c>
      <c r="J36" s="75" t="s">
        <v>22</v>
      </c>
      <c r="K36" s="75" t="s">
        <v>22</v>
      </c>
      <c r="L36" s="75" t="s">
        <v>22</v>
      </c>
      <c r="M36" s="75" t="s">
        <v>22</v>
      </c>
      <c r="N36" s="181"/>
      <c r="O36" s="130"/>
      <c r="P36" s="188"/>
      <c r="Q36" s="188"/>
      <c r="R36" s="188"/>
      <c r="S36" s="188"/>
      <c r="T36" s="130"/>
      <c r="U36" s="130"/>
      <c r="V36" s="130"/>
      <c r="W36" s="130"/>
      <c r="X36" s="130"/>
      <c r="Y36" s="23"/>
      <c r="Z36" s="23"/>
      <c r="AA36" s="23"/>
    </row>
    <row r="37" spans="1:27" ht="10.5" hidden="1" customHeight="1" x14ac:dyDescent="0.2">
      <c r="A37" s="288" t="s">
        <v>75</v>
      </c>
      <c r="B37" s="289"/>
      <c r="C37" s="290"/>
      <c r="D37" s="129"/>
      <c r="E37" s="129" t="s">
        <v>22</v>
      </c>
      <c r="F37" s="129" t="s">
        <v>22</v>
      </c>
      <c r="G37" s="129"/>
      <c r="H37" s="129"/>
      <c r="I37" s="129"/>
      <c r="J37" s="129"/>
      <c r="K37" s="129"/>
      <c r="L37" s="129"/>
      <c r="M37" s="129"/>
      <c r="N37" s="180"/>
      <c r="O37" s="129"/>
      <c r="P37" s="187"/>
      <c r="Q37" s="187"/>
      <c r="R37" s="187"/>
      <c r="S37" s="187"/>
      <c r="T37" s="129"/>
      <c r="U37" s="129"/>
      <c r="V37" s="129"/>
      <c r="W37" s="129"/>
      <c r="X37" s="129"/>
      <c r="Y37" s="19"/>
      <c r="Z37" s="19"/>
      <c r="AA37" s="19"/>
    </row>
    <row r="38" spans="1:27" ht="15" hidden="1" customHeight="1" x14ac:dyDescent="0.2">
      <c r="A38" s="129" t="s">
        <v>37</v>
      </c>
      <c r="B38" s="278" t="s">
        <v>80</v>
      </c>
      <c r="C38" s="279"/>
      <c r="D38" s="279"/>
      <c r="E38" s="279"/>
      <c r="F38" s="279"/>
      <c r="G38" s="279"/>
      <c r="H38" s="279"/>
      <c r="I38" s="279"/>
      <c r="J38" s="279"/>
      <c r="K38" s="279"/>
      <c r="L38" s="279"/>
      <c r="M38" s="279"/>
      <c r="N38" s="279"/>
      <c r="O38" s="279"/>
      <c r="P38" s="279"/>
      <c r="Q38" s="279"/>
      <c r="R38" s="279"/>
      <c r="S38" s="279"/>
      <c r="T38" s="279"/>
      <c r="U38" s="279"/>
      <c r="V38" s="279"/>
      <c r="W38" s="279"/>
      <c r="X38" s="280"/>
    </row>
    <row r="39" spans="1:27" hidden="1" x14ac:dyDescent="0.2">
      <c r="A39" s="130"/>
      <c r="B39" s="130"/>
      <c r="C39" s="130"/>
      <c r="D39" s="130"/>
      <c r="E39" s="75" t="s">
        <v>22</v>
      </c>
      <c r="F39" s="75" t="s">
        <v>22</v>
      </c>
      <c r="G39" s="75" t="s">
        <v>22</v>
      </c>
      <c r="H39" s="75" t="s">
        <v>22</v>
      </c>
      <c r="I39" s="75" t="s">
        <v>22</v>
      </c>
      <c r="J39" s="75" t="s">
        <v>22</v>
      </c>
      <c r="K39" s="75" t="s">
        <v>22</v>
      </c>
      <c r="L39" s="75" t="s">
        <v>22</v>
      </c>
      <c r="M39" s="75" t="s">
        <v>22</v>
      </c>
      <c r="N39" s="181"/>
      <c r="O39" s="130"/>
      <c r="P39" s="188"/>
      <c r="Q39" s="188"/>
      <c r="R39" s="188"/>
      <c r="S39" s="188"/>
      <c r="T39" s="130"/>
      <c r="U39" s="130"/>
      <c r="V39" s="130"/>
      <c r="W39" s="130"/>
      <c r="X39" s="130"/>
      <c r="Y39" s="23"/>
      <c r="Z39" s="23"/>
      <c r="AA39" s="23"/>
    </row>
    <row r="40" spans="1:27" ht="10.5" hidden="1" customHeight="1" x14ac:dyDescent="0.2">
      <c r="A40" s="288" t="s">
        <v>76</v>
      </c>
      <c r="B40" s="289"/>
      <c r="C40" s="290"/>
      <c r="D40" s="129"/>
      <c r="E40" s="129" t="s">
        <v>22</v>
      </c>
      <c r="F40" s="129" t="s">
        <v>22</v>
      </c>
      <c r="G40" s="129"/>
      <c r="H40" s="129"/>
      <c r="I40" s="129"/>
      <c r="J40" s="129"/>
      <c r="K40" s="129"/>
      <c r="L40" s="129"/>
      <c r="M40" s="129"/>
      <c r="N40" s="180"/>
      <c r="O40" s="129"/>
      <c r="P40" s="187"/>
      <c r="Q40" s="187"/>
      <c r="R40" s="187"/>
      <c r="S40" s="187"/>
      <c r="T40" s="129"/>
      <c r="U40" s="129"/>
      <c r="V40" s="129"/>
      <c r="W40" s="129"/>
      <c r="X40" s="129"/>
      <c r="Y40" s="19"/>
      <c r="Z40" s="19"/>
      <c r="AA40" s="19"/>
    </row>
    <row r="41" spans="1:27" hidden="1" x14ac:dyDescent="0.2">
      <c r="A41" s="77"/>
      <c r="B41" s="77"/>
      <c r="C41" s="77"/>
      <c r="D41" s="77"/>
      <c r="E41" s="77"/>
      <c r="F41" s="77"/>
      <c r="G41" s="77"/>
      <c r="H41" s="77"/>
      <c r="I41" s="77"/>
      <c r="J41" s="77"/>
      <c r="K41" s="77">
        <v>2</v>
      </c>
      <c r="L41" s="77"/>
      <c r="M41" s="77"/>
      <c r="N41" s="183"/>
      <c r="O41" s="289" t="s">
        <v>102</v>
      </c>
      <c r="P41" s="289"/>
      <c r="Q41" s="289"/>
      <c r="R41" s="289"/>
      <c r="S41" s="289"/>
      <c r="T41" s="289"/>
      <c r="U41" s="289"/>
      <c r="V41" s="289"/>
      <c r="W41" s="289"/>
      <c r="X41" s="289"/>
    </row>
    <row r="42" spans="1:27" hidden="1" x14ac:dyDescent="0.2">
      <c r="A42" s="130">
        <v>1</v>
      </c>
      <c r="B42" s="130">
        <v>2</v>
      </c>
      <c r="C42" s="130">
        <v>3</v>
      </c>
      <c r="D42" s="130">
        <v>4</v>
      </c>
      <c r="E42" s="130">
        <v>5</v>
      </c>
      <c r="F42" s="130">
        <v>6</v>
      </c>
      <c r="G42" s="78">
        <v>7</v>
      </c>
      <c r="H42" s="130">
        <v>8</v>
      </c>
      <c r="I42" s="130">
        <v>9</v>
      </c>
      <c r="J42" s="130">
        <v>10</v>
      </c>
      <c r="K42" s="79">
        <v>11</v>
      </c>
      <c r="L42" s="79">
        <v>12</v>
      </c>
      <c r="M42" s="79">
        <v>13</v>
      </c>
      <c r="N42" s="181">
        <v>14</v>
      </c>
      <c r="O42" s="130">
        <v>15</v>
      </c>
      <c r="P42" s="188">
        <v>16</v>
      </c>
      <c r="Q42" s="188">
        <v>17</v>
      </c>
      <c r="R42" s="188">
        <v>18</v>
      </c>
      <c r="S42" s="188">
        <v>19</v>
      </c>
      <c r="T42" s="130">
        <v>20</v>
      </c>
      <c r="U42" s="130">
        <v>21</v>
      </c>
      <c r="V42" s="130">
        <v>22</v>
      </c>
      <c r="W42" s="130">
        <v>23</v>
      </c>
      <c r="X42" s="130">
        <v>24</v>
      </c>
    </row>
    <row r="43" spans="1:27" ht="16.5" hidden="1" customHeight="1" x14ac:dyDescent="0.2">
      <c r="A43" s="133" t="s">
        <v>12</v>
      </c>
      <c r="B43" s="278" t="s">
        <v>81</v>
      </c>
      <c r="C43" s="279"/>
      <c r="D43" s="279"/>
      <c r="E43" s="279"/>
      <c r="F43" s="279"/>
      <c r="G43" s="279"/>
      <c r="H43" s="279"/>
      <c r="I43" s="279"/>
      <c r="J43" s="279"/>
      <c r="K43" s="279"/>
      <c r="L43" s="279"/>
      <c r="M43" s="279"/>
      <c r="N43" s="279"/>
      <c r="O43" s="279"/>
      <c r="P43" s="279"/>
      <c r="Q43" s="279"/>
      <c r="R43" s="279"/>
      <c r="S43" s="279"/>
      <c r="T43" s="279"/>
      <c r="U43" s="279"/>
      <c r="V43" s="279"/>
      <c r="W43" s="279"/>
      <c r="X43" s="280"/>
    </row>
    <row r="44" spans="1:27" hidden="1" x14ac:dyDescent="0.2">
      <c r="A44" s="130"/>
      <c r="B44" s="130"/>
      <c r="C44" s="130"/>
      <c r="D44" s="130"/>
      <c r="E44" s="75" t="s">
        <v>22</v>
      </c>
      <c r="F44" s="75" t="s">
        <v>22</v>
      </c>
      <c r="G44" s="75" t="s">
        <v>22</v>
      </c>
      <c r="H44" s="75" t="s">
        <v>22</v>
      </c>
      <c r="I44" s="75" t="s">
        <v>22</v>
      </c>
      <c r="J44" s="75" t="s">
        <v>22</v>
      </c>
      <c r="K44" s="75" t="s">
        <v>22</v>
      </c>
      <c r="L44" s="75" t="s">
        <v>22</v>
      </c>
      <c r="M44" s="75" t="s">
        <v>22</v>
      </c>
      <c r="N44" s="181"/>
      <c r="O44" s="130"/>
      <c r="P44" s="188"/>
      <c r="Q44" s="188"/>
      <c r="R44" s="188"/>
      <c r="S44" s="188"/>
      <c r="T44" s="130"/>
      <c r="U44" s="130"/>
      <c r="V44" s="130"/>
      <c r="W44" s="130"/>
      <c r="X44" s="130"/>
      <c r="Y44" s="23"/>
      <c r="Z44" s="23"/>
      <c r="AA44" s="23"/>
    </row>
    <row r="45" spans="1:27" ht="15" hidden="1" customHeight="1" x14ac:dyDescent="0.2">
      <c r="A45" s="288" t="s">
        <v>77</v>
      </c>
      <c r="B45" s="289"/>
      <c r="C45" s="290"/>
      <c r="D45" s="129"/>
      <c r="E45" s="129" t="s">
        <v>22</v>
      </c>
      <c r="F45" s="129" t="s">
        <v>22</v>
      </c>
      <c r="G45" s="129"/>
      <c r="H45" s="129"/>
      <c r="I45" s="129"/>
      <c r="J45" s="129"/>
      <c r="K45" s="129"/>
      <c r="L45" s="129"/>
      <c r="M45" s="129"/>
      <c r="N45" s="180"/>
      <c r="O45" s="129"/>
      <c r="P45" s="187"/>
      <c r="Q45" s="187"/>
      <c r="R45" s="187"/>
      <c r="S45" s="187"/>
      <c r="T45" s="129"/>
      <c r="U45" s="129"/>
      <c r="V45" s="129"/>
      <c r="W45" s="129"/>
      <c r="X45" s="129"/>
      <c r="Y45" s="19"/>
      <c r="Z45" s="19"/>
      <c r="AA45" s="19"/>
    </row>
    <row r="46" spans="1:27" ht="14.25" hidden="1" customHeight="1" x14ac:dyDescent="0.2">
      <c r="A46" s="129" t="s">
        <v>55</v>
      </c>
      <c r="B46" s="288" t="s">
        <v>70</v>
      </c>
      <c r="C46" s="289"/>
      <c r="D46" s="289"/>
      <c r="E46" s="289"/>
      <c r="F46" s="289"/>
      <c r="G46" s="289"/>
      <c r="H46" s="289"/>
      <c r="I46" s="289"/>
      <c r="J46" s="289"/>
      <c r="K46" s="289"/>
      <c r="L46" s="289"/>
      <c r="M46" s="289"/>
      <c r="N46" s="289"/>
      <c r="O46" s="289"/>
      <c r="P46" s="289"/>
      <c r="Q46" s="289"/>
      <c r="R46" s="289"/>
      <c r="S46" s="289"/>
      <c r="T46" s="289"/>
      <c r="U46" s="289"/>
      <c r="V46" s="289"/>
      <c r="W46" s="289"/>
      <c r="X46" s="290"/>
      <c r="Y46" s="19"/>
      <c r="Z46" s="19"/>
      <c r="AA46" s="19"/>
    </row>
    <row r="47" spans="1:27" hidden="1" x14ac:dyDescent="0.2">
      <c r="A47" s="130"/>
      <c r="B47" s="130"/>
      <c r="C47" s="130"/>
      <c r="D47" s="130"/>
      <c r="E47" s="75" t="s">
        <v>22</v>
      </c>
      <c r="F47" s="75" t="s">
        <v>22</v>
      </c>
      <c r="G47" s="75" t="s">
        <v>22</v>
      </c>
      <c r="H47" s="75" t="s">
        <v>22</v>
      </c>
      <c r="I47" s="75" t="s">
        <v>22</v>
      </c>
      <c r="J47" s="75" t="s">
        <v>22</v>
      </c>
      <c r="K47" s="75" t="s">
        <v>22</v>
      </c>
      <c r="L47" s="75" t="s">
        <v>22</v>
      </c>
      <c r="M47" s="75" t="s">
        <v>22</v>
      </c>
      <c r="N47" s="181"/>
      <c r="O47" s="130"/>
      <c r="P47" s="188"/>
      <c r="Q47" s="188"/>
      <c r="R47" s="188"/>
      <c r="S47" s="188"/>
      <c r="T47" s="130"/>
      <c r="U47" s="130"/>
      <c r="V47" s="130"/>
      <c r="W47" s="130"/>
      <c r="X47" s="130"/>
      <c r="Y47" s="23"/>
      <c r="Z47" s="23"/>
      <c r="AA47" s="23"/>
    </row>
    <row r="48" spans="1:27" ht="12.75" hidden="1" customHeight="1" x14ac:dyDescent="0.2">
      <c r="A48" s="288" t="s">
        <v>78</v>
      </c>
      <c r="B48" s="289"/>
      <c r="C48" s="290"/>
      <c r="D48" s="129"/>
      <c r="E48" s="129" t="s">
        <v>22</v>
      </c>
      <c r="F48" s="129" t="s">
        <v>22</v>
      </c>
      <c r="G48" s="129"/>
      <c r="H48" s="129"/>
      <c r="I48" s="129"/>
      <c r="J48" s="129"/>
      <c r="K48" s="129"/>
      <c r="L48" s="129"/>
      <c r="M48" s="129"/>
      <c r="N48" s="180"/>
      <c r="O48" s="129"/>
      <c r="P48" s="187"/>
      <c r="Q48" s="187"/>
      <c r="R48" s="187"/>
      <c r="S48" s="187"/>
      <c r="T48" s="129"/>
      <c r="U48" s="129"/>
      <c r="V48" s="129"/>
      <c r="W48" s="129"/>
      <c r="X48" s="129"/>
      <c r="Y48" s="19"/>
      <c r="Z48" s="19"/>
      <c r="AA48" s="19"/>
    </row>
    <row r="49" spans="1:27" ht="12" hidden="1" customHeight="1" x14ac:dyDescent="0.2">
      <c r="A49" s="288" t="s">
        <v>79</v>
      </c>
      <c r="B49" s="289"/>
      <c r="C49" s="290"/>
      <c r="D49" s="129"/>
      <c r="E49" s="129" t="s">
        <v>22</v>
      </c>
      <c r="F49" s="129" t="s">
        <v>22</v>
      </c>
      <c r="G49" s="129"/>
      <c r="H49" s="129"/>
      <c r="I49" s="129"/>
      <c r="J49" s="129"/>
      <c r="K49" s="129"/>
      <c r="L49" s="129"/>
      <c r="M49" s="129"/>
      <c r="N49" s="180"/>
      <c r="O49" s="129"/>
      <c r="P49" s="187"/>
      <c r="Q49" s="187"/>
      <c r="R49" s="187"/>
      <c r="S49" s="187"/>
      <c r="T49" s="129"/>
      <c r="U49" s="129"/>
      <c r="V49" s="129"/>
      <c r="W49" s="129"/>
      <c r="X49" s="129"/>
      <c r="Y49" s="19"/>
      <c r="Z49" s="19"/>
      <c r="AA49" s="19"/>
    </row>
    <row r="50" spans="1:27" ht="17.25" customHeight="1" x14ac:dyDescent="0.2">
      <c r="A50" s="300" t="s">
        <v>136</v>
      </c>
      <c r="B50" s="300"/>
      <c r="C50" s="300"/>
      <c r="D50" s="89">
        <f>D30</f>
        <v>5392.2300000000005</v>
      </c>
      <c r="E50" s="89">
        <f>'4'!E32</f>
        <v>5366.59</v>
      </c>
      <c r="F50" s="89">
        <f>'4'!F32</f>
        <v>0</v>
      </c>
      <c r="G50" s="89">
        <f>'4'!G32</f>
        <v>0</v>
      </c>
      <c r="H50" s="89">
        <f>'4'!H32</f>
        <v>0</v>
      </c>
      <c r="I50" s="89">
        <v>0</v>
      </c>
      <c r="J50" s="89">
        <f>'4'!I32</f>
        <v>25.640000000000327</v>
      </c>
      <c r="K50" s="89">
        <v>0</v>
      </c>
      <c r="L50" s="89">
        <v>0</v>
      </c>
      <c r="M50" s="89">
        <f>E50</f>
        <v>5366.59</v>
      </c>
      <c r="N50" s="89">
        <f t="shared" ref="N50:T50" si="3">N30</f>
        <v>0</v>
      </c>
      <c r="O50" s="89">
        <f t="shared" si="3"/>
        <v>5392.2300000000005</v>
      </c>
      <c r="P50" s="89">
        <f t="shared" si="3"/>
        <v>1249.47</v>
      </c>
      <c r="Q50" s="89">
        <f t="shared" si="3"/>
        <v>0</v>
      </c>
      <c r="R50" s="89">
        <f t="shared" si="3"/>
        <v>4142.76</v>
      </c>
      <c r="S50" s="89">
        <f t="shared" si="3"/>
        <v>0</v>
      </c>
      <c r="T50" s="97" t="str">
        <f t="shared" si="3"/>
        <v>-</v>
      </c>
      <c r="U50" s="130" t="s">
        <v>124</v>
      </c>
      <c r="V50" s="130" t="str">
        <f>V30</f>
        <v>-</v>
      </c>
      <c r="W50" s="130" t="str">
        <f>W30</f>
        <v>-</v>
      </c>
      <c r="X50" s="130" t="str">
        <f>X30</f>
        <v>-</v>
      </c>
      <c r="Y50" s="23"/>
      <c r="Z50" s="23"/>
      <c r="AA50" s="23"/>
    </row>
    <row r="51" spans="1:27" ht="17.25" customHeight="1" x14ac:dyDescent="0.2">
      <c r="A51" s="131" t="s">
        <v>131</v>
      </c>
      <c r="B51" s="297" t="s">
        <v>129</v>
      </c>
      <c r="C51" s="298"/>
      <c r="D51" s="298"/>
      <c r="E51" s="298"/>
      <c r="F51" s="298"/>
      <c r="G51" s="298"/>
      <c r="H51" s="298"/>
      <c r="I51" s="298"/>
      <c r="J51" s="298"/>
      <c r="K51" s="298"/>
      <c r="L51" s="298"/>
      <c r="M51" s="298"/>
      <c r="N51" s="298"/>
      <c r="O51" s="298"/>
      <c r="P51" s="298"/>
      <c r="Q51" s="298"/>
      <c r="R51" s="298"/>
      <c r="S51" s="298"/>
      <c r="T51" s="298"/>
      <c r="U51" s="298"/>
      <c r="V51" s="298"/>
      <c r="W51" s="298"/>
      <c r="X51" s="299"/>
      <c r="Y51" s="23"/>
      <c r="Z51" s="23"/>
      <c r="AA51" s="23"/>
    </row>
    <row r="52" spans="1:27" ht="15.75" customHeight="1" x14ac:dyDescent="0.2">
      <c r="A52" s="55" t="s">
        <v>13</v>
      </c>
      <c r="B52" s="285" t="s">
        <v>183</v>
      </c>
      <c r="C52" s="286"/>
      <c r="D52" s="286"/>
      <c r="E52" s="286"/>
      <c r="F52" s="286"/>
      <c r="G52" s="286"/>
      <c r="H52" s="286"/>
      <c r="I52" s="286"/>
      <c r="J52" s="286"/>
      <c r="K52" s="286"/>
      <c r="L52" s="286"/>
      <c r="M52" s="286"/>
      <c r="N52" s="286"/>
      <c r="O52" s="286"/>
      <c r="P52" s="286"/>
      <c r="Q52" s="286"/>
      <c r="R52" s="286"/>
      <c r="S52" s="286"/>
      <c r="T52" s="286"/>
      <c r="U52" s="286"/>
      <c r="V52" s="286"/>
      <c r="W52" s="286"/>
      <c r="X52" s="287"/>
      <c r="Y52" s="25"/>
      <c r="Z52" s="25"/>
      <c r="AA52" s="25"/>
    </row>
    <row r="53" spans="1:27" ht="17.25" customHeight="1" x14ac:dyDescent="0.2">
      <c r="A53" s="56" t="s">
        <v>14</v>
      </c>
      <c r="B53" s="278" t="s">
        <v>68</v>
      </c>
      <c r="C53" s="279"/>
      <c r="D53" s="279"/>
      <c r="E53" s="279"/>
      <c r="F53" s="279"/>
      <c r="G53" s="279"/>
      <c r="H53" s="279"/>
      <c r="I53" s="279"/>
      <c r="J53" s="279"/>
      <c r="K53" s="279"/>
      <c r="L53" s="279"/>
      <c r="M53" s="279"/>
      <c r="N53" s="279"/>
      <c r="O53" s="279"/>
      <c r="P53" s="279"/>
      <c r="Q53" s="279"/>
      <c r="R53" s="279"/>
      <c r="S53" s="279"/>
      <c r="T53" s="279"/>
      <c r="U53" s="279"/>
      <c r="V53" s="279"/>
      <c r="W53" s="279"/>
      <c r="X53" s="280"/>
      <c r="Y53" s="25"/>
      <c r="Z53" s="25"/>
      <c r="AA53" s="25"/>
    </row>
    <row r="54" spans="1:27" ht="38.25" x14ac:dyDescent="0.2">
      <c r="A54" s="134" t="str">
        <f>'4'!A36</f>
        <v>2.1.1.1</v>
      </c>
      <c r="B54" s="145" t="str">
        <f>'4'!B36</f>
        <v>Реконструкція теплової мережі від ВТ-47 (б-р Дружби народів,13) до ВТ-56 на вул. Станіславського в м.Луцьку</v>
      </c>
      <c r="C54" s="134" t="str">
        <f>'4'!C36</f>
        <v>844 м.п.</v>
      </c>
      <c r="D54" s="88">
        <f>'4'!D36</f>
        <v>10686.81</v>
      </c>
      <c r="E54" s="134" t="s">
        <v>48</v>
      </c>
      <c r="F54" s="134" t="s">
        <v>48</v>
      </c>
      <c r="G54" s="134" t="s">
        <v>48</v>
      </c>
      <c r="H54" s="134" t="s">
        <v>48</v>
      </c>
      <c r="I54" s="134" t="s">
        <v>48</v>
      </c>
      <c r="J54" s="134" t="s">
        <v>48</v>
      </c>
      <c r="K54" s="134" t="s">
        <v>48</v>
      </c>
      <c r="L54" s="134" t="s">
        <v>48</v>
      </c>
      <c r="M54" s="134" t="s">
        <v>48</v>
      </c>
      <c r="N54" s="107">
        <f>'4'!K36</f>
        <v>0</v>
      </c>
      <c r="O54" s="107">
        <f>'4'!L36</f>
        <v>10686.81</v>
      </c>
      <c r="P54" s="108">
        <v>0</v>
      </c>
      <c r="Q54" s="107">
        <v>0</v>
      </c>
      <c r="R54" s="108">
        <v>0</v>
      </c>
      <c r="S54" s="108">
        <f>D54</f>
        <v>10686.81</v>
      </c>
      <c r="T54" s="88" t="s">
        <v>124</v>
      </c>
      <c r="U54" s="88" t="s">
        <v>124</v>
      </c>
      <c r="V54" s="88" t="s">
        <v>124</v>
      </c>
      <c r="W54" s="88" t="s">
        <v>124</v>
      </c>
      <c r="X54" s="88" t="s">
        <v>124</v>
      </c>
      <c r="Y54" s="25"/>
      <c r="Z54" s="115"/>
      <c r="AA54" s="25"/>
    </row>
    <row r="55" spans="1:27" ht="17.25" customHeight="1" x14ac:dyDescent="0.2">
      <c r="A55" s="288" t="s">
        <v>82</v>
      </c>
      <c r="B55" s="289"/>
      <c r="C55" s="290"/>
      <c r="D55" s="88">
        <f>SUM(D54:D54)</f>
        <v>10686.81</v>
      </c>
      <c r="E55" s="88" t="s">
        <v>48</v>
      </c>
      <c r="F55" s="88" t="s">
        <v>48</v>
      </c>
      <c r="G55" s="75" t="s">
        <v>124</v>
      </c>
      <c r="H55" s="75" t="s">
        <v>124</v>
      </c>
      <c r="I55" s="75" t="s">
        <v>124</v>
      </c>
      <c r="J55" s="90" t="s">
        <v>124</v>
      </c>
      <c r="K55" s="75" t="s">
        <v>124</v>
      </c>
      <c r="L55" s="75" t="s">
        <v>124</v>
      </c>
      <c r="M55" s="88" t="s">
        <v>124</v>
      </c>
      <c r="N55" s="88">
        <f t="shared" ref="N55:S55" si="4">SUM(N54:N54)</f>
        <v>0</v>
      </c>
      <c r="O55" s="88">
        <f t="shared" si="4"/>
        <v>10686.81</v>
      </c>
      <c r="P55" s="88">
        <f t="shared" si="4"/>
        <v>0</v>
      </c>
      <c r="Q55" s="88">
        <f t="shared" si="4"/>
        <v>0</v>
      </c>
      <c r="R55" s="88">
        <f t="shared" si="4"/>
        <v>0</v>
      </c>
      <c r="S55" s="88">
        <f t="shared" si="4"/>
        <v>10686.81</v>
      </c>
      <c r="T55" s="88" t="s">
        <v>124</v>
      </c>
      <c r="U55" s="88" t="s">
        <v>124</v>
      </c>
      <c r="V55" s="88" t="s">
        <v>124</v>
      </c>
      <c r="W55" s="88" t="s">
        <v>124</v>
      </c>
      <c r="X55" s="88" t="s">
        <v>124</v>
      </c>
      <c r="Y55" s="19"/>
      <c r="Z55" s="19"/>
      <c r="AA55" s="19"/>
    </row>
    <row r="56" spans="1:27" ht="15.75" customHeight="1" x14ac:dyDescent="0.2">
      <c r="A56" s="132" t="s">
        <v>43</v>
      </c>
      <c r="B56" s="278" t="s">
        <v>113</v>
      </c>
      <c r="C56" s="279"/>
      <c r="D56" s="279"/>
      <c r="E56" s="279"/>
      <c r="F56" s="279"/>
      <c r="G56" s="279"/>
      <c r="H56" s="279"/>
      <c r="I56" s="279"/>
      <c r="J56" s="279"/>
      <c r="K56" s="279"/>
      <c r="L56" s="279"/>
      <c r="M56" s="279"/>
      <c r="N56" s="279"/>
      <c r="O56" s="279"/>
      <c r="P56" s="279"/>
      <c r="Q56" s="279"/>
      <c r="R56" s="279"/>
      <c r="S56" s="279"/>
      <c r="T56" s="279"/>
      <c r="U56" s="279"/>
      <c r="V56" s="279"/>
      <c r="W56" s="279"/>
      <c r="X56" s="280"/>
      <c r="Y56" s="24"/>
      <c r="Z56" s="24"/>
      <c r="AA56" s="24"/>
    </row>
    <row r="57" spans="1:27" ht="15.75" customHeight="1" x14ac:dyDescent="0.2">
      <c r="A57" s="288" t="s">
        <v>83</v>
      </c>
      <c r="B57" s="289"/>
      <c r="C57" s="290"/>
      <c r="D57" s="88">
        <v>0</v>
      </c>
      <c r="E57" s="129" t="s">
        <v>22</v>
      </c>
      <c r="F57" s="129" t="s">
        <v>22</v>
      </c>
      <c r="G57" s="129" t="s">
        <v>124</v>
      </c>
      <c r="H57" s="129" t="s">
        <v>124</v>
      </c>
      <c r="I57" s="129" t="s">
        <v>124</v>
      </c>
      <c r="J57" s="129" t="s">
        <v>124</v>
      </c>
      <c r="K57" s="129" t="s">
        <v>124</v>
      </c>
      <c r="L57" s="129" t="s">
        <v>124</v>
      </c>
      <c r="M57" s="129" t="s">
        <v>124</v>
      </c>
      <c r="N57" s="107">
        <v>0</v>
      </c>
      <c r="O57" s="107">
        <v>0</v>
      </c>
      <c r="P57" s="107">
        <v>0</v>
      </c>
      <c r="Q57" s="107">
        <v>0</v>
      </c>
      <c r="R57" s="107">
        <v>0</v>
      </c>
      <c r="S57" s="107">
        <v>0</v>
      </c>
      <c r="T57" s="129" t="s">
        <v>124</v>
      </c>
      <c r="U57" s="129" t="s">
        <v>124</v>
      </c>
      <c r="V57" s="129" t="s">
        <v>124</v>
      </c>
      <c r="W57" s="129" t="s">
        <v>124</v>
      </c>
      <c r="X57" s="129" t="s">
        <v>124</v>
      </c>
      <c r="Y57" s="19"/>
      <c r="Z57" s="19"/>
      <c r="AA57" s="19"/>
    </row>
    <row r="58" spans="1:27" ht="15" customHeight="1" x14ac:dyDescent="0.2">
      <c r="A58" s="76" t="s">
        <v>44</v>
      </c>
      <c r="B58" s="288" t="s">
        <v>70</v>
      </c>
      <c r="C58" s="289"/>
      <c r="D58" s="289"/>
      <c r="E58" s="289"/>
      <c r="F58" s="289"/>
      <c r="G58" s="289"/>
      <c r="H58" s="289"/>
      <c r="I58" s="289"/>
      <c r="J58" s="289"/>
      <c r="K58" s="289"/>
      <c r="L58" s="289"/>
      <c r="M58" s="289"/>
      <c r="N58" s="289"/>
      <c r="O58" s="289"/>
      <c r="P58" s="289"/>
      <c r="Q58" s="289"/>
      <c r="R58" s="289"/>
      <c r="S58" s="289"/>
      <c r="T58" s="289"/>
      <c r="U58" s="289"/>
      <c r="V58" s="289"/>
      <c r="W58" s="289"/>
      <c r="X58" s="290"/>
      <c r="Y58" s="24"/>
      <c r="Z58" s="24"/>
      <c r="AA58" s="24"/>
    </row>
    <row r="59" spans="1:27" ht="16.5" customHeight="1" x14ac:dyDescent="0.2">
      <c r="A59" s="288" t="s">
        <v>84</v>
      </c>
      <c r="B59" s="289"/>
      <c r="C59" s="290"/>
      <c r="D59" s="88">
        <v>0</v>
      </c>
      <c r="E59" s="129" t="s">
        <v>22</v>
      </c>
      <c r="F59" s="129" t="s">
        <v>22</v>
      </c>
      <c r="G59" s="129" t="s">
        <v>124</v>
      </c>
      <c r="H59" s="129" t="s">
        <v>124</v>
      </c>
      <c r="I59" s="129" t="s">
        <v>124</v>
      </c>
      <c r="J59" s="129" t="s">
        <v>124</v>
      </c>
      <c r="K59" s="129" t="s">
        <v>124</v>
      </c>
      <c r="L59" s="129" t="s">
        <v>124</v>
      </c>
      <c r="M59" s="129" t="s">
        <v>124</v>
      </c>
      <c r="N59" s="88">
        <v>0</v>
      </c>
      <c r="O59" s="88">
        <v>0</v>
      </c>
      <c r="P59" s="88">
        <v>0</v>
      </c>
      <c r="Q59" s="88">
        <v>0</v>
      </c>
      <c r="R59" s="88">
        <v>0</v>
      </c>
      <c r="S59" s="88">
        <v>0</v>
      </c>
      <c r="T59" s="129" t="s">
        <v>124</v>
      </c>
      <c r="U59" s="129" t="s">
        <v>124</v>
      </c>
      <c r="V59" s="129" t="s">
        <v>124</v>
      </c>
      <c r="W59" s="129" t="s">
        <v>124</v>
      </c>
      <c r="X59" s="129" t="s">
        <v>124</v>
      </c>
      <c r="Y59" s="19"/>
      <c r="Z59" s="19"/>
      <c r="AA59" s="19"/>
    </row>
    <row r="60" spans="1:27" ht="15" customHeight="1" x14ac:dyDescent="0.2">
      <c r="A60" s="288" t="s">
        <v>85</v>
      </c>
      <c r="B60" s="289"/>
      <c r="C60" s="290"/>
      <c r="D60" s="88">
        <f>D55+D59+D57</f>
        <v>10686.81</v>
      </c>
      <c r="E60" s="129" t="s">
        <v>48</v>
      </c>
      <c r="F60" s="129" t="s">
        <v>48</v>
      </c>
      <c r="G60" s="129" t="s">
        <v>124</v>
      </c>
      <c r="H60" s="75" t="s">
        <v>124</v>
      </c>
      <c r="I60" s="75" t="s">
        <v>124</v>
      </c>
      <c r="J60" s="90" t="str">
        <f>J55</f>
        <v>-</v>
      </c>
      <c r="K60" s="75" t="s">
        <v>124</v>
      </c>
      <c r="L60" s="75" t="s">
        <v>124</v>
      </c>
      <c r="M60" s="88" t="str">
        <f>M55</f>
        <v>-</v>
      </c>
      <c r="N60" s="88">
        <f t="shared" ref="N60:S60" si="5">N55+N59+N57</f>
        <v>0</v>
      </c>
      <c r="O60" s="88">
        <f t="shared" si="5"/>
        <v>10686.81</v>
      </c>
      <c r="P60" s="88">
        <f t="shared" si="5"/>
        <v>0</v>
      </c>
      <c r="Q60" s="88">
        <f t="shared" si="5"/>
        <v>0</v>
      </c>
      <c r="R60" s="88">
        <f t="shared" si="5"/>
        <v>0</v>
      </c>
      <c r="S60" s="88">
        <f t="shared" si="5"/>
        <v>10686.81</v>
      </c>
      <c r="T60" s="96" t="str">
        <f>T55</f>
        <v>-</v>
      </c>
      <c r="U60" s="88"/>
      <c r="V60" s="88" t="str">
        <f>V55</f>
        <v>-</v>
      </c>
      <c r="W60" s="88" t="str">
        <f>W55</f>
        <v>-</v>
      </c>
      <c r="X60" s="88" t="str">
        <f>X55</f>
        <v>-</v>
      </c>
      <c r="Y60" s="19"/>
      <c r="Z60" s="19"/>
      <c r="AA60" s="19"/>
    </row>
    <row r="61" spans="1:27" ht="14.25" customHeight="1" x14ac:dyDescent="0.2">
      <c r="A61" s="285" t="s">
        <v>132</v>
      </c>
      <c r="B61" s="286"/>
      <c r="C61" s="287"/>
      <c r="D61" s="89">
        <f>'4'!D43</f>
        <v>10686.81</v>
      </c>
      <c r="E61" s="89">
        <f>'4'!E43</f>
        <v>10083.58</v>
      </c>
      <c r="F61" s="89">
        <f>'4'!F43</f>
        <v>0</v>
      </c>
      <c r="G61" s="89">
        <v>0</v>
      </c>
      <c r="H61" s="89">
        <v>0</v>
      </c>
      <c r="I61" s="89">
        <v>0</v>
      </c>
      <c r="J61" s="89">
        <f>D61-E61</f>
        <v>603.22999999999956</v>
      </c>
      <c r="K61" s="89">
        <v>0</v>
      </c>
      <c r="L61" s="89">
        <v>0</v>
      </c>
      <c r="M61" s="89">
        <f>E61</f>
        <v>10083.58</v>
      </c>
      <c r="N61" s="89">
        <f>N60</f>
        <v>0</v>
      </c>
      <c r="O61" s="89">
        <f t="shared" ref="O61:S61" si="6">O60</f>
        <v>10686.81</v>
      </c>
      <c r="P61" s="89">
        <f t="shared" si="6"/>
        <v>0</v>
      </c>
      <c r="Q61" s="89">
        <f t="shared" si="6"/>
        <v>0</v>
      </c>
      <c r="R61" s="89">
        <f t="shared" si="6"/>
        <v>0</v>
      </c>
      <c r="S61" s="89">
        <f t="shared" si="6"/>
        <v>10686.81</v>
      </c>
      <c r="T61" s="129" t="s">
        <v>124</v>
      </c>
      <c r="U61" s="129" t="s">
        <v>124</v>
      </c>
      <c r="V61" s="129" t="s">
        <v>124</v>
      </c>
      <c r="W61" s="129" t="s">
        <v>124</v>
      </c>
      <c r="X61" s="129" t="s">
        <v>124</v>
      </c>
      <c r="Y61" s="19"/>
      <c r="Z61" s="19"/>
      <c r="AA61" s="19"/>
    </row>
    <row r="62" spans="1:27" ht="14.25" customHeight="1" x14ac:dyDescent="0.2">
      <c r="A62" s="131" t="s">
        <v>133</v>
      </c>
      <c r="B62" s="297" t="s">
        <v>130</v>
      </c>
      <c r="C62" s="298"/>
      <c r="D62" s="298"/>
      <c r="E62" s="298"/>
      <c r="F62" s="298"/>
      <c r="G62" s="298"/>
      <c r="H62" s="298"/>
      <c r="I62" s="298"/>
      <c r="J62" s="298"/>
      <c r="K62" s="298"/>
      <c r="L62" s="298"/>
      <c r="M62" s="298"/>
      <c r="N62" s="298"/>
      <c r="O62" s="298"/>
      <c r="P62" s="298"/>
      <c r="Q62" s="298"/>
      <c r="R62" s="298"/>
      <c r="S62" s="298"/>
      <c r="T62" s="298"/>
      <c r="U62" s="298"/>
      <c r="V62" s="298"/>
      <c r="W62" s="298"/>
      <c r="X62" s="299"/>
      <c r="Y62" s="19"/>
      <c r="Z62" s="19"/>
      <c r="AA62" s="19"/>
    </row>
    <row r="63" spans="1:27" ht="15.75" customHeight="1" x14ac:dyDescent="0.2">
      <c r="A63" s="55" t="s">
        <v>13</v>
      </c>
      <c r="B63" s="285" t="s">
        <v>115</v>
      </c>
      <c r="C63" s="286"/>
      <c r="D63" s="286"/>
      <c r="E63" s="286"/>
      <c r="F63" s="286"/>
      <c r="G63" s="286"/>
      <c r="H63" s="286"/>
      <c r="I63" s="286"/>
      <c r="J63" s="286"/>
      <c r="K63" s="286"/>
      <c r="L63" s="286"/>
      <c r="M63" s="286"/>
      <c r="N63" s="286"/>
      <c r="O63" s="286"/>
      <c r="P63" s="286"/>
      <c r="Q63" s="286"/>
      <c r="R63" s="286"/>
      <c r="S63" s="286"/>
      <c r="T63" s="286"/>
      <c r="U63" s="286"/>
      <c r="V63" s="286"/>
      <c r="W63" s="286"/>
      <c r="X63" s="287"/>
      <c r="Y63" s="19"/>
      <c r="Z63" s="19"/>
      <c r="AA63" s="19"/>
    </row>
    <row r="64" spans="1:27" ht="16.5" customHeight="1" x14ac:dyDescent="0.2">
      <c r="A64" s="56" t="s">
        <v>14</v>
      </c>
      <c r="B64" s="278" t="s">
        <v>68</v>
      </c>
      <c r="C64" s="279"/>
      <c r="D64" s="279"/>
      <c r="E64" s="279"/>
      <c r="F64" s="279"/>
      <c r="G64" s="279"/>
      <c r="H64" s="279"/>
      <c r="I64" s="279"/>
      <c r="J64" s="279"/>
      <c r="K64" s="279"/>
      <c r="L64" s="279"/>
      <c r="M64" s="279"/>
      <c r="N64" s="279"/>
      <c r="O64" s="279"/>
      <c r="P64" s="279"/>
      <c r="Q64" s="279"/>
      <c r="R64" s="279"/>
      <c r="S64" s="279"/>
      <c r="T64" s="279"/>
      <c r="U64" s="279"/>
      <c r="V64" s="279"/>
      <c r="W64" s="279"/>
      <c r="X64" s="280"/>
      <c r="Y64" s="19"/>
      <c r="Z64" s="19"/>
      <c r="AA64" s="19"/>
    </row>
    <row r="65" spans="1:27" ht="14.25" customHeight="1" x14ac:dyDescent="0.2">
      <c r="A65" s="288" t="s">
        <v>82</v>
      </c>
      <c r="B65" s="289"/>
      <c r="C65" s="290"/>
      <c r="D65" s="88">
        <v>0</v>
      </c>
      <c r="E65" s="88" t="s">
        <v>48</v>
      </c>
      <c r="F65" s="88" t="s">
        <v>48</v>
      </c>
      <c r="G65" s="75" t="s">
        <v>124</v>
      </c>
      <c r="H65" s="75" t="s">
        <v>124</v>
      </c>
      <c r="I65" s="75" t="s">
        <v>124</v>
      </c>
      <c r="J65" s="90" t="s">
        <v>124</v>
      </c>
      <c r="K65" s="75" t="s">
        <v>124</v>
      </c>
      <c r="L65" s="75" t="s">
        <v>124</v>
      </c>
      <c r="M65" s="88" t="s">
        <v>124</v>
      </c>
      <c r="N65" s="88">
        <v>0</v>
      </c>
      <c r="O65" s="88">
        <v>0</v>
      </c>
      <c r="P65" s="88">
        <v>0</v>
      </c>
      <c r="Q65" s="88">
        <v>0</v>
      </c>
      <c r="R65" s="88">
        <v>0</v>
      </c>
      <c r="S65" s="88">
        <v>0</v>
      </c>
      <c r="T65" s="88" t="s">
        <v>124</v>
      </c>
      <c r="U65" s="88" t="s">
        <v>124</v>
      </c>
      <c r="V65" s="88" t="s">
        <v>124</v>
      </c>
      <c r="W65" s="88" t="s">
        <v>124</v>
      </c>
      <c r="X65" s="88" t="s">
        <v>124</v>
      </c>
      <c r="Y65" s="19"/>
      <c r="Z65" s="19"/>
      <c r="AA65" s="19"/>
    </row>
    <row r="66" spans="1:27" ht="17.25" customHeight="1" x14ac:dyDescent="0.2">
      <c r="A66" s="132" t="s">
        <v>43</v>
      </c>
      <c r="B66" s="278" t="s">
        <v>170</v>
      </c>
      <c r="C66" s="279"/>
      <c r="D66" s="279"/>
      <c r="E66" s="279"/>
      <c r="F66" s="279"/>
      <c r="G66" s="279"/>
      <c r="H66" s="279"/>
      <c r="I66" s="279"/>
      <c r="J66" s="279"/>
      <c r="K66" s="279"/>
      <c r="L66" s="279"/>
      <c r="M66" s="279"/>
      <c r="N66" s="279"/>
      <c r="O66" s="279"/>
      <c r="P66" s="279"/>
      <c r="Q66" s="279"/>
      <c r="R66" s="279"/>
      <c r="S66" s="279"/>
      <c r="T66" s="279"/>
      <c r="U66" s="279"/>
      <c r="V66" s="279"/>
      <c r="W66" s="279"/>
      <c r="X66" s="280"/>
      <c r="Y66" s="19"/>
      <c r="Z66" s="19"/>
      <c r="AA66" s="19"/>
    </row>
    <row r="67" spans="1:27" ht="14.25" customHeight="1" x14ac:dyDescent="0.2">
      <c r="A67" s="288" t="s">
        <v>83</v>
      </c>
      <c r="B67" s="289"/>
      <c r="C67" s="290"/>
      <c r="D67" s="88">
        <v>0</v>
      </c>
      <c r="E67" s="129" t="s">
        <v>22</v>
      </c>
      <c r="F67" s="129" t="s">
        <v>22</v>
      </c>
      <c r="G67" s="129" t="s">
        <v>124</v>
      </c>
      <c r="H67" s="129" t="s">
        <v>124</v>
      </c>
      <c r="I67" s="129" t="s">
        <v>124</v>
      </c>
      <c r="J67" s="129" t="s">
        <v>124</v>
      </c>
      <c r="K67" s="129" t="s">
        <v>124</v>
      </c>
      <c r="L67" s="129" t="s">
        <v>124</v>
      </c>
      <c r="M67" s="129" t="s">
        <v>124</v>
      </c>
      <c r="N67" s="107">
        <v>0</v>
      </c>
      <c r="O67" s="107">
        <v>0</v>
      </c>
      <c r="P67" s="107">
        <v>0</v>
      </c>
      <c r="Q67" s="107">
        <v>0</v>
      </c>
      <c r="R67" s="107">
        <v>0</v>
      </c>
      <c r="S67" s="107">
        <v>0</v>
      </c>
      <c r="T67" s="132" t="s">
        <v>124</v>
      </c>
      <c r="U67" s="132" t="s">
        <v>124</v>
      </c>
      <c r="V67" s="132" t="s">
        <v>124</v>
      </c>
      <c r="W67" s="132" t="s">
        <v>124</v>
      </c>
      <c r="X67" s="132" t="s">
        <v>124</v>
      </c>
      <c r="Y67" s="19"/>
      <c r="Z67" s="19"/>
      <c r="AA67" s="19"/>
    </row>
    <row r="68" spans="1:27" ht="18" customHeight="1" x14ac:dyDescent="0.2">
      <c r="A68" s="55" t="s">
        <v>44</v>
      </c>
      <c r="B68" s="288" t="s">
        <v>70</v>
      </c>
      <c r="C68" s="289"/>
      <c r="D68" s="289"/>
      <c r="E68" s="289"/>
      <c r="F68" s="289"/>
      <c r="G68" s="289"/>
      <c r="H68" s="289"/>
      <c r="I68" s="289"/>
      <c r="J68" s="289"/>
      <c r="K68" s="289"/>
      <c r="L68" s="289"/>
      <c r="M68" s="289"/>
      <c r="N68" s="289"/>
      <c r="O68" s="289"/>
      <c r="P68" s="289"/>
      <c r="Q68" s="289"/>
      <c r="R68" s="289"/>
      <c r="S68" s="289"/>
      <c r="T68" s="289"/>
      <c r="U68" s="289"/>
      <c r="V68" s="289"/>
      <c r="W68" s="289"/>
      <c r="X68" s="290"/>
      <c r="Y68" s="19"/>
      <c r="Z68" s="19"/>
      <c r="AA68" s="19"/>
    </row>
    <row r="69" spans="1:27" ht="39" customHeight="1" x14ac:dyDescent="0.2">
      <c r="A69" s="139" t="str">
        <f>'4'!A51</f>
        <v>2.1.3.1</v>
      </c>
      <c r="B69" s="145" t="str">
        <f>'4'!B51</f>
        <v>Капітальний ремонт будівлі ЦТП по вул. Грабовського, 9-г в м. Луцьку Волинської області</v>
      </c>
      <c r="C69" s="139" t="str">
        <f>'4'!C51</f>
        <v>1 шт.</v>
      </c>
      <c r="D69" s="88">
        <f>'4'!D51</f>
        <v>164.54</v>
      </c>
      <c r="E69" s="134" t="s">
        <v>48</v>
      </c>
      <c r="F69" s="134" t="s">
        <v>48</v>
      </c>
      <c r="G69" s="134" t="s">
        <v>48</v>
      </c>
      <c r="H69" s="134" t="s">
        <v>48</v>
      </c>
      <c r="I69" s="134" t="s">
        <v>48</v>
      </c>
      <c r="J69" s="134" t="s">
        <v>48</v>
      </c>
      <c r="K69" s="134" t="s">
        <v>48</v>
      </c>
      <c r="L69" s="134" t="s">
        <v>48</v>
      </c>
      <c r="M69" s="134" t="s">
        <v>48</v>
      </c>
      <c r="N69" s="88">
        <f>'4'!K51</f>
        <v>0</v>
      </c>
      <c r="O69" s="88">
        <f>'4'!L51</f>
        <v>164.54</v>
      </c>
      <c r="P69" s="88">
        <f>D69</f>
        <v>164.54</v>
      </c>
      <c r="Q69" s="88">
        <v>0</v>
      </c>
      <c r="R69" s="88">
        <v>0</v>
      </c>
      <c r="S69" s="88">
        <v>0</v>
      </c>
      <c r="T69" s="129" t="s">
        <v>124</v>
      </c>
      <c r="U69" s="129" t="s">
        <v>124</v>
      </c>
      <c r="V69" s="129" t="s">
        <v>124</v>
      </c>
      <c r="W69" s="129" t="s">
        <v>124</v>
      </c>
      <c r="X69" s="129" t="s">
        <v>124</v>
      </c>
      <c r="Y69" s="19"/>
      <c r="Z69" s="19"/>
      <c r="AA69" s="19"/>
    </row>
    <row r="70" spans="1:27" ht="14.25" customHeight="1" x14ac:dyDescent="0.2">
      <c r="A70" s="288" t="s">
        <v>84</v>
      </c>
      <c r="B70" s="289"/>
      <c r="C70" s="290"/>
      <c r="D70" s="88">
        <f>SUM(D69:D69)</f>
        <v>164.54</v>
      </c>
      <c r="E70" s="129" t="s">
        <v>22</v>
      </c>
      <c r="F70" s="129" t="s">
        <v>22</v>
      </c>
      <c r="G70" s="129" t="s">
        <v>124</v>
      </c>
      <c r="H70" s="129" t="s">
        <v>124</v>
      </c>
      <c r="I70" s="129" t="s">
        <v>124</v>
      </c>
      <c r="J70" s="129" t="s">
        <v>124</v>
      </c>
      <c r="K70" s="129" t="s">
        <v>124</v>
      </c>
      <c r="L70" s="129" t="s">
        <v>124</v>
      </c>
      <c r="M70" s="129" t="s">
        <v>124</v>
      </c>
      <c r="N70" s="88">
        <f t="shared" ref="N70:S70" si="7">SUM(N69:N69)</f>
        <v>0</v>
      </c>
      <c r="O70" s="88">
        <f t="shared" si="7"/>
        <v>164.54</v>
      </c>
      <c r="P70" s="88">
        <f t="shared" si="7"/>
        <v>164.54</v>
      </c>
      <c r="Q70" s="88">
        <f t="shared" si="7"/>
        <v>0</v>
      </c>
      <c r="R70" s="88">
        <f t="shared" si="7"/>
        <v>0</v>
      </c>
      <c r="S70" s="88">
        <f t="shared" si="7"/>
        <v>0</v>
      </c>
      <c r="T70" s="132" t="s">
        <v>124</v>
      </c>
      <c r="U70" s="132" t="s">
        <v>124</v>
      </c>
      <c r="V70" s="132" t="s">
        <v>124</v>
      </c>
      <c r="W70" s="132" t="s">
        <v>124</v>
      </c>
      <c r="X70" s="132" t="s">
        <v>124</v>
      </c>
      <c r="Y70" s="19"/>
      <c r="Z70" s="19"/>
      <c r="AA70" s="19"/>
    </row>
    <row r="71" spans="1:27" ht="16.5" customHeight="1" x14ac:dyDescent="0.2">
      <c r="A71" s="288" t="s">
        <v>85</v>
      </c>
      <c r="B71" s="289"/>
      <c r="C71" s="290"/>
      <c r="D71" s="91">
        <f>D65+D70+D67</f>
        <v>164.54</v>
      </c>
      <c r="E71" s="129" t="s">
        <v>48</v>
      </c>
      <c r="F71" s="129" t="s">
        <v>48</v>
      </c>
      <c r="G71" s="129" t="s">
        <v>124</v>
      </c>
      <c r="H71" s="75" t="s">
        <v>124</v>
      </c>
      <c r="I71" s="75" t="s">
        <v>124</v>
      </c>
      <c r="J71" s="90" t="str">
        <f>J65</f>
        <v>-</v>
      </c>
      <c r="K71" s="75" t="s">
        <v>124</v>
      </c>
      <c r="L71" s="75" t="s">
        <v>124</v>
      </c>
      <c r="M71" s="91" t="str">
        <f>M65</f>
        <v>-</v>
      </c>
      <c r="N71" s="91">
        <f t="shared" ref="N71:S71" si="8">N65+N70+N67</f>
        <v>0</v>
      </c>
      <c r="O71" s="91">
        <f t="shared" si="8"/>
        <v>164.54</v>
      </c>
      <c r="P71" s="91">
        <f t="shared" si="8"/>
        <v>164.54</v>
      </c>
      <c r="Q71" s="91">
        <f t="shared" si="8"/>
        <v>0</v>
      </c>
      <c r="R71" s="91">
        <f t="shared" si="8"/>
        <v>0</v>
      </c>
      <c r="S71" s="91">
        <f t="shared" si="8"/>
        <v>0</v>
      </c>
      <c r="T71" s="105" t="str">
        <f>T65</f>
        <v>-</v>
      </c>
      <c r="U71" s="91" t="s">
        <v>124</v>
      </c>
      <c r="V71" s="91" t="str">
        <f>V65</f>
        <v>-</v>
      </c>
      <c r="W71" s="91" t="str">
        <f>W65</f>
        <v>-</v>
      </c>
      <c r="X71" s="91" t="str">
        <f>X65</f>
        <v>-</v>
      </c>
      <c r="Y71" s="19"/>
      <c r="Z71" s="19"/>
      <c r="AA71" s="19"/>
    </row>
    <row r="72" spans="1:27" ht="14.25" hidden="1" customHeight="1" x14ac:dyDescent="0.2">
      <c r="A72" s="55" t="s">
        <v>38</v>
      </c>
      <c r="B72" s="301" t="s">
        <v>114</v>
      </c>
      <c r="C72" s="302"/>
      <c r="D72" s="302"/>
      <c r="E72" s="302"/>
      <c r="F72" s="302"/>
      <c r="G72" s="302"/>
      <c r="H72" s="302"/>
      <c r="I72" s="302"/>
      <c r="J72" s="302"/>
      <c r="K72" s="302"/>
      <c r="L72" s="302"/>
      <c r="M72" s="302"/>
      <c r="N72" s="302"/>
      <c r="O72" s="302"/>
      <c r="P72" s="302"/>
      <c r="Q72" s="302"/>
      <c r="R72" s="302"/>
      <c r="S72" s="302"/>
      <c r="T72" s="302"/>
      <c r="U72" s="302"/>
      <c r="V72" s="302"/>
      <c r="W72" s="302"/>
      <c r="X72" s="303"/>
      <c r="Y72" s="19"/>
      <c r="Z72" s="19"/>
      <c r="AA72" s="19"/>
    </row>
    <row r="73" spans="1:27" ht="14.25" hidden="1" customHeight="1" x14ac:dyDescent="0.2">
      <c r="A73" s="60" t="s">
        <v>15</v>
      </c>
      <c r="B73" s="278" t="s">
        <v>68</v>
      </c>
      <c r="C73" s="279"/>
      <c r="D73" s="279"/>
      <c r="E73" s="279"/>
      <c r="F73" s="279"/>
      <c r="G73" s="279"/>
      <c r="H73" s="279"/>
      <c r="I73" s="279"/>
      <c r="J73" s="279"/>
      <c r="K73" s="279"/>
      <c r="L73" s="279"/>
      <c r="M73" s="279"/>
      <c r="N73" s="279"/>
      <c r="O73" s="279"/>
      <c r="P73" s="279"/>
      <c r="Q73" s="279"/>
      <c r="R73" s="279"/>
      <c r="S73" s="279"/>
      <c r="T73" s="279"/>
      <c r="U73" s="279"/>
      <c r="V73" s="279"/>
      <c r="W73" s="279"/>
      <c r="X73" s="280"/>
      <c r="Y73" s="19"/>
      <c r="Z73" s="19"/>
      <c r="AA73" s="19"/>
    </row>
    <row r="74" spans="1:27" ht="14.25" hidden="1" customHeight="1" x14ac:dyDescent="0.2">
      <c r="A74" s="131"/>
      <c r="B74" s="131"/>
      <c r="C74" s="131"/>
      <c r="D74" s="131"/>
      <c r="E74" s="57" t="s">
        <v>22</v>
      </c>
      <c r="F74" s="57" t="s">
        <v>22</v>
      </c>
      <c r="G74" s="57" t="s">
        <v>22</v>
      </c>
      <c r="H74" s="57" t="s">
        <v>22</v>
      </c>
      <c r="I74" s="57" t="s">
        <v>22</v>
      </c>
      <c r="J74" s="57" t="s">
        <v>22</v>
      </c>
      <c r="K74" s="57" t="s">
        <v>22</v>
      </c>
      <c r="L74" s="57" t="s">
        <v>22</v>
      </c>
      <c r="M74" s="57" t="s">
        <v>22</v>
      </c>
      <c r="N74" s="151"/>
      <c r="O74" s="131"/>
      <c r="P74" s="58"/>
      <c r="Q74" s="58"/>
      <c r="R74" s="151"/>
      <c r="S74" s="151"/>
      <c r="T74" s="131"/>
      <c r="U74" s="131"/>
      <c r="V74" s="131"/>
      <c r="W74" s="131"/>
      <c r="X74" s="131"/>
      <c r="Y74" s="19"/>
      <c r="Z74" s="19"/>
      <c r="AA74" s="19"/>
    </row>
    <row r="75" spans="1:27" ht="14.25" hidden="1" customHeight="1" x14ac:dyDescent="0.2">
      <c r="A75" s="282" t="s">
        <v>86</v>
      </c>
      <c r="B75" s="283"/>
      <c r="C75" s="284"/>
      <c r="D75" s="132"/>
      <c r="E75" s="132" t="s">
        <v>22</v>
      </c>
      <c r="F75" s="132" t="s">
        <v>22</v>
      </c>
      <c r="G75" s="132"/>
      <c r="H75" s="132"/>
      <c r="I75" s="132"/>
      <c r="J75" s="132"/>
      <c r="K75" s="132"/>
      <c r="L75" s="132"/>
      <c r="M75" s="132"/>
      <c r="N75" s="184"/>
      <c r="O75" s="132"/>
      <c r="P75" s="59"/>
      <c r="Q75" s="59"/>
      <c r="R75" s="186"/>
      <c r="S75" s="186"/>
      <c r="T75" s="132"/>
      <c r="U75" s="132"/>
      <c r="V75" s="132"/>
      <c r="W75" s="132"/>
      <c r="X75" s="132"/>
      <c r="Y75" s="19"/>
      <c r="Z75" s="19"/>
      <c r="AA75" s="19"/>
    </row>
    <row r="76" spans="1:27" ht="14.25" hidden="1" customHeight="1" x14ac:dyDescent="0.2">
      <c r="A76" s="133" t="s">
        <v>16</v>
      </c>
      <c r="B76" s="278" t="s">
        <v>69</v>
      </c>
      <c r="C76" s="279"/>
      <c r="D76" s="279"/>
      <c r="E76" s="279"/>
      <c r="F76" s="279"/>
      <c r="G76" s="279"/>
      <c r="H76" s="279"/>
      <c r="I76" s="279"/>
      <c r="J76" s="279"/>
      <c r="K76" s="279"/>
      <c r="L76" s="279"/>
      <c r="M76" s="279"/>
      <c r="N76" s="279"/>
      <c r="O76" s="279"/>
      <c r="P76" s="279"/>
      <c r="Q76" s="279"/>
      <c r="R76" s="279"/>
      <c r="S76" s="279"/>
      <c r="T76" s="279"/>
      <c r="U76" s="279"/>
      <c r="V76" s="279"/>
      <c r="W76" s="279"/>
      <c r="X76" s="280"/>
      <c r="Y76" s="19"/>
      <c r="Z76" s="19"/>
      <c r="AA76" s="19"/>
    </row>
    <row r="77" spans="1:27" ht="14.25" hidden="1" customHeight="1" x14ac:dyDescent="0.2">
      <c r="A77" s="131"/>
      <c r="B77" s="131"/>
      <c r="C77" s="131"/>
      <c r="D77" s="131"/>
      <c r="E77" s="57" t="s">
        <v>22</v>
      </c>
      <c r="F77" s="57" t="s">
        <v>22</v>
      </c>
      <c r="G77" s="57" t="s">
        <v>22</v>
      </c>
      <c r="H77" s="57" t="s">
        <v>22</v>
      </c>
      <c r="I77" s="57" t="s">
        <v>22</v>
      </c>
      <c r="J77" s="57" t="s">
        <v>22</v>
      </c>
      <c r="K77" s="57" t="s">
        <v>22</v>
      </c>
      <c r="L77" s="57" t="s">
        <v>22</v>
      </c>
      <c r="M77" s="57" t="s">
        <v>22</v>
      </c>
      <c r="N77" s="151"/>
      <c r="O77" s="131"/>
      <c r="P77" s="58"/>
      <c r="Q77" s="58"/>
      <c r="R77" s="151"/>
      <c r="S77" s="151"/>
      <c r="T77" s="131"/>
      <c r="U77" s="131"/>
      <c r="V77" s="131"/>
      <c r="W77" s="131"/>
      <c r="X77" s="131"/>
      <c r="Y77" s="19"/>
      <c r="Z77" s="19"/>
      <c r="AA77" s="19"/>
    </row>
    <row r="78" spans="1:27" ht="14.25" hidden="1" customHeight="1" x14ac:dyDescent="0.2">
      <c r="A78" s="282" t="s">
        <v>87</v>
      </c>
      <c r="B78" s="283"/>
      <c r="C78" s="284"/>
      <c r="D78" s="132"/>
      <c r="E78" s="132" t="s">
        <v>22</v>
      </c>
      <c r="F78" s="132" t="s">
        <v>22</v>
      </c>
      <c r="G78" s="132"/>
      <c r="H78" s="132"/>
      <c r="I78" s="132"/>
      <c r="J78" s="132"/>
      <c r="K78" s="132"/>
      <c r="L78" s="132"/>
      <c r="M78" s="132"/>
      <c r="N78" s="184"/>
      <c r="O78" s="132"/>
      <c r="P78" s="59"/>
      <c r="Q78" s="59"/>
      <c r="R78" s="186"/>
      <c r="S78" s="186"/>
      <c r="T78" s="132"/>
      <c r="U78" s="132"/>
      <c r="V78" s="132"/>
      <c r="W78" s="132"/>
      <c r="X78" s="132"/>
      <c r="Y78" s="19"/>
      <c r="Z78" s="19"/>
      <c r="AA78" s="19"/>
    </row>
    <row r="79" spans="1:27" ht="14.25" hidden="1" customHeight="1" x14ac:dyDescent="0.2">
      <c r="A79" s="132" t="s">
        <v>39</v>
      </c>
      <c r="B79" s="278" t="s">
        <v>80</v>
      </c>
      <c r="C79" s="279"/>
      <c r="D79" s="279"/>
      <c r="E79" s="279"/>
      <c r="F79" s="279"/>
      <c r="G79" s="279"/>
      <c r="H79" s="279"/>
      <c r="I79" s="279"/>
      <c r="J79" s="279"/>
      <c r="K79" s="279"/>
      <c r="L79" s="279"/>
      <c r="M79" s="279"/>
      <c r="N79" s="279"/>
      <c r="O79" s="279"/>
      <c r="P79" s="279"/>
      <c r="Q79" s="279"/>
      <c r="R79" s="279"/>
      <c r="S79" s="279"/>
      <c r="T79" s="279"/>
      <c r="U79" s="279"/>
      <c r="V79" s="279"/>
      <c r="W79" s="279"/>
      <c r="X79" s="280"/>
      <c r="Y79" s="19"/>
      <c r="Z79" s="19"/>
      <c r="AA79" s="19"/>
    </row>
    <row r="80" spans="1:27" ht="14.25" hidden="1" customHeight="1" x14ac:dyDescent="0.2">
      <c r="A80" s="131"/>
      <c r="B80" s="131"/>
      <c r="C80" s="131"/>
      <c r="D80" s="131"/>
      <c r="E80" s="57" t="s">
        <v>22</v>
      </c>
      <c r="F80" s="57" t="s">
        <v>22</v>
      </c>
      <c r="G80" s="57" t="s">
        <v>22</v>
      </c>
      <c r="H80" s="57" t="s">
        <v>22</v>
      </c>
      <c r="I80" s="57" t="s">
        <v>22</v>
      </c>
      <c r="J80" s="57" t="s">
        <v>22</v>
      </c>
      <c r="K80" s="57" t="s">
        <v>22</v>
      </c>
      <c r="L80" s="57" t="s">
        <v>22</v>
      </c>
      <c r="M80" s="57" t="s">
        <v>22</v>
      </c>
      <c r="N80" s="151"/>
      <c r="O80" s="131"/>
      <c r="P80" s="58"/>
      <c r="Q80" s="58"/>
      <c r="R80" s="151"/>
      <c r="S80" s="151"/>
      <c r="T80" s="131"/>
      <c r="U80" s="131"/>
      <c r="V80" s="131"/>
      <c r="W80" s="131"/>
      <c r="X80" s="131"/>
      <c r="Y80" s="19"/>
      <c r="Z80" s="19"/>
      <c r="AA80" s="19"/>
    </row>
    <row r="81" spans="1:29" ht="14.25" hidden="1" customHeight="1" x14ac:dyDescent="0.2">
      <c r="A81" s="281" t="s">
        <v>88</v>
      </c>
      <c r="B81" s="281"/>
      <c r="C81" s="281"/>
      <c r="D81" s="132"/>
      <c r="E81" s="132" t="s">
        <v>48</v>
      </c>
      <c r="F81" s="132" t="s">
        <v>48</v>
      </c>
      <c r="G81" s="132"/>
      <c r="H81" s="132"/>
      <c r="I81" s="132"/>
      <c r="J81" s="132"/>
      <c r="K81" s="132"/>
      <c r="L81" s="132"/>
      <c r="M81" s="132"/>
      <c r="N81" s="184"/>
      <c r="O81" s="132"/>
      <c r="P81" s="59"/>
      <c r="Q81" s="59"/>
      <c r="R81" s="186"/>
      <c r="S81" s="186"/>
      <c r="T81" s="132"/>
      <c r="U81" s="132"/>
      <c r="V81" s="132"/>
      <c r="W81" s="132"/>
      <c r="X81" s="132"/>
      <c r="Y81" s="19"/>
      <c r="Z81" s="19"/>
      <c r="AA81" s="19"/>
    </row>
    <row r="82" spans="1:29" ht="14.25" hidden="1" customHeight="1" x14ac:dyDescent="0.2">
      <c r="A82" s="133"/>
      <c r="B82" s="133"/>
      <c r="C82" s="133"/>
      <c r="D82" s="61"/>
      <c r="E82" s="61"/>
      <c r="F82" s="61"/>
      <c r="G82" s="61"/>
      <c r="H82" s="61"/>
      <c r="I82" s="61"/>
      <c r="J82" s="61"/>
      <c r="K82" s="61"/>
      <c r="L82" s="61"/>
      <c r="M82" s="61"/>
      <c r="N82" s="184"/>
      <c r="O82" s="132"/>
      <c r="P82" s="59"/>
      <c r="Q82" s="59"/>
      <c r="R82" s="186"/>
      <c r="S82" s="62"/>
      <c r="T82" s="61"/>
      <c r="U82" s="61"/>
      <c r="V82" s="61"/>
      <c r="W82" s="61"/>
      <c r="X82" s="61"/>
      <c r="Y82" s="19"/>
      <c r="Z82" s="19"/>
      <c r="AA82" s="19"/>
    </row>
    <row r="83" spans="1:29" ht="14.25" hidden="1" customHeight="1" x14ac:dyDescent="0.2">
      <c r="A83" s="133" t="s">
        <v>17</v>
      </c>
      <c r="B83" s="278" t="s">
        <v>81</v>
      </c>
      <c r="C83" s="279"/>
      <c r="D83" s="279"/>
      <c r="E83" s="279"/>
      <c r="F83" s="279"/>
      <c r="G83" s="279"/>
      <c r="H83" s="279"/>
      <c r="I83" s="279"/>
      <c r="J83" s="279"/>
      <c r="K83" s="279"/>
      <c r="L83" s="279"/>
      <c r="M83" s="279"/>
      <c r="N83" s="279"/>
      <c r="O83" s="279"/>
      <c r="P83" s="279"/>
      <c r="Q83" s="279"/>
      <c r="R83" s="279"/>
      <c r="S83" s="279"/>
      <c r="T83" s="279"/>
      <c r="U83" s="279"/>
      <c r="V83" s="279"/>
      <c r="W83" s="279"/>
      <c r="X83" s="280"/>
      <c r="Y83" s="19"/>
      <c r="Z83" s="19"/>
      <c r="AA83" s="19"/>
    </row>
    <row r="84" spans="1:29" ht="14.25" hidden="1" customHeight="1" x14ac:dyDescent="0.2">
      <c r="A84" s="131"/>
      <c r="B84" s="131"/>
      <c r="C84" s="131"/>
      <c r="D84" s="131"/>
      <c r="E84" s="57" t="s">
        <v>22</v>
      </c>
      <c r="F84" s="57" t="s">
        <v>22</v>
      </c>
      <c r="G84" s="57" t="s">
        <v>22</v>
      </c>
      <c r="H84" s="57" t="s">
        <v>22</v>
      </c>
      <c r="I84" s="57" t="s">
        <v>22</v>
      </c>
      <c r="J84" s="57" t="s">
        <v>22</v>
      </c>
      <c r="K84" s="57" t="s">
        <v>22</v>
      </c>
      <c r="L84" s="57" t="s">
        <v>22</v>
      </c>
      <c r="M84" s="57" t="s">
        <v>22</v>
      </c>
      <c r="N84" s="151"/>
      <c r="O84" s="131"/>
      <c r="P84" s="58"/>
      <c r="Q84" s="58"/>
      <c r="R84" s="151"/>
      <c r="S84" s="151"/>
      <c r="T84" s="131"/>
      <c r="U84" s="131"/>
      <c r="V84" s="131"/>
      <c r="W84" s="131"/>
      <c r="X84" s="131"/>
      <c r="Y84" s="19"/>
      <c r="Z84" s="19"/>
      <c r="AA84" s="19"/>
    </row>
    <row r="85" spans="1:29" ht="14.25" hidden="1" customHeight="1" x14ac:dyDescent="0.2">
      <c r="A85" s="282" t="s">
        <v>89</v>
      </c>
      <c r="B85" s="283"/>
      <c r="C85" s="284"/>
      <c r="D85" s="132"/>
      <c r="E85" s="132" t="s">
        <v>22</v>
      </c>
      <c r="F85" s="132" t="s">
        <v>22</v>
      </c>
      <c r="G85" s="132"/>
      <c r="H85" s="132"/>
      <c r="I85" s="132"/>
      <c r="J85" s="132"/>
      <c r="K85" s="132"/>
      <c r="L85" s="132"/>
      <c r="M85" s="132"/>
      <c r="N85" s="184"/>
      <c r="O85" s="132"/>
      <c r="P85" s="59"/>
      <c r="Q85" s="59"/>
      <c r="R85" s="186"/>
      <c r="S85" s="186"/>
      <c r="T85" s="132"/>
      <c r="U85" s="132"/>
      <c r="V85" s="132"/>
      <c r="W85" s="132"/>
      <c r="X85" s="132"/>
      <c r="Y85" s="19"/>
      <c r="Z85" s="19"/>
      <c r="AA85" s="19"/>
    </row>
    <row r="86" spans="1:29" ht="14.25" hidden="1" customHeight="1" x14ac:dyDescent="0.2">
      <c r="A86" s="132" t="s">
        <v>54</v>
      </c>
      <c r="B86" s="282" t="s">
        <v>70</v>
      </c>
      <c r="C86" s="283"/>
      <c r="D86" s="283"/>
      <c r="E86" s="283"/>
      <c r="F86" s="283"/>
      <c r="G86" s="283"/>
      <c r="H86" s="283"/>
      <c r="I86" s="283"/>
      <c r="J86" s="283"/>
      <c r="K86" s="283"/>
      <c r="L86" s="283"/>
      <c r="M86" s="283"/>
      <c r="N86" s="283"/>
      <c r="O86" s="283"/>
      <c r="P86" s="283"/>
      <c r="Q86" s="283"/>
      <c r="R86" s="283"/>
      <c r="S86" s="283"/>
      <c r="T86" s="283"/>
      <c r="U86" s="283"/>
      <c r="V86" s="283"/>
      <c r="W86" s="283"/>
      <c r="X86" s="284"/>
      <c r="Y86" s="19"/>
      <c r="Z86" s="19"/>
      <c r="AA86" s="19"/>
    </row>
    <row r="87" spans="1:29" ht="14.25" hidden="1" customHeight="1" x14ac:dyDescent="0.2">
      <c r="A87" s="131"/>
      <c r="B87" s="131"/>
      <c r="C87" s="131"/>
      <c r="D87" s="131"/>
      <c r="E87" s="57" t="s">
        <v>22</v>
      </c>
      <c r="F87" s="57" t="s">
        <v>22</v>
      </c>
      <c r="G87" s="57" t="s">
        <v>22</v>
      </c>
      <c r="H87" s="57" t="s">
        <v>22</v>
      </c>
      <c r="I87" s="57" t="s">
        <v>22</v>
      </c>
      <c r="J87" s="57" t="s">
        <v>22</v>
      </c>
      <c r="K87" s="57" t="s">
        <v>22</v>
      </c>
      <c r="L87" s="57" t="s">
        <v>22</v>
      </c>
      <c r="M87" s="57" t="s">
        <v>22</v>
      </c>
      <c r="N87" s="151"/>
      <c r="O87" s="131"/>
      <c r="P87" s="58"/>
      <c r="Q87" s="58"/>
      <c r="R87" s="151"/>
      <c r="S87" s="151"/>
      <c r="T87" s="131"/>
      <c r="U87" s="131"/>
      <c r="V87" s="131"/>
      <c r="W87" s="131"/>
      <c r="X87" s="131"/>
      <c r="Y87" s="19"/>
      <c r="Z87" s="19"/>
      <c r="AA87" s="19"/>
    </row>
    <row r="88" spans="1:29" ht="14.25" hidden="1" customHeight="1" x14ac:dyDescent="0.2">
      <c r="A88" s="282" t="s">
        <v>90</v>
      </c>
      <c r="B88" s="283"/>
      <c r="C88" s="284"/>
      <c r="D88" s="132"/>
      <c r="E88" s="132" t="s">
        <v>22</v>
      </c>
      <c r="F88" s="132" t="s">
        <v>22</v>
      </c>
      <c r="G88" s="132"/>
      <c r="H88" s="132"/>
      <c r="I88" s="132"/>
      <c r="J88" s="132"/>
      <c r="K88" s="132"/>
      <c r="L88" s="132"/>
      <c r="M88" s="132"/>
      <c r="N88" s="184"/>
      <c r="O88" s="132"/>
      <c r="P88" s="59"/>
      <c r="Q88" s="59"/>
      <c r="R88" s="186"/>
      <c r="S88" s="186"/>
      <c r="T88" s="132"/>
      <c r="U88" s="132"/>
      <c r="V88" s="132"/>
      <c r="W88" s="132"/>
      <c r="X88" s="132"/>
      <c r="Y88" s="19"/>
      <c r="Z88" s="19"/>
      <c r="AA88" s="19"/>
    </row>
    <row r="89" spans="1:29" ht="14.25" hidden="1" customHeight="1" x14ac:dyDescent="0.2">
      <c r="A89" s="282" t="s">
        <v>91</v>
      </c>
      <c r="B89" s="283"/>
      <c r="C89" s="284"/>
      <c r="D89" s="132"/>
      <c r="E89" s="132" t="s">
        <v>22</v>
      </c>
      <c r="F89" s="132" t="s">
        <v>22</v>
      </c>
      <c r="G89" s="132"/>
      <c r="H89" s="132"/>
      <c r="I89" s="132"/>
      <c r="J89" s="132"/>
      <c r="K89" s="132"/>
      <c r="L89" s="132"/>
      <c r="M89" s="132"/>
      <c r="N89" s="184"/>
      <c r="O89" s="132"/>
      <c r="P89" s="59"/>
      <c r="Q89" s="59"/>
      <c r="R89" s="186"/>
      <c r="S89" s="186"/>
      <c r="T89" s="132"/>
      <c r="U89" s="132"/>
      <c r="V89" s="132"/>
      <c r="W89" s="132"/>
      <c r="X89" s="132"/>
      <c r="Y89" s="19"/>
      <c r="Z89" s="19"/>
      <c r="AA89" s="19"/>
    </row>
    <row r="90" spans="1:29" ht="17.25" customHeight="1" x14ac:dyDescent="0.2">
      <c r="A90" s="285" t="s">
        <v>134</v>
      </c>
      <c r="B90" s="286"/>
      <c r="C90" s="287"/>
      <c r="D90" s="89">
        <f>'4'!D54</f>
        <v>164.54</v>
      </c>
      <c r="E90" s="89">
        <f>'4'!E54</f>
        <v>163.6</v>
      </c>
      <c r="F90" s="89">
        <v>0</v>
      </c>
      <c r="G90" s="89">
        <v>0</v>
      </c>
      <c r="H90" s="89">
        <v>0</v>
      </c>
      <c r="I90" s="89">
        <v>0</v>
      </c>
      <c r="J90" s="89">
        <f>D90-E90</f>
        <v>0.93999999999999773</v>
      </c>
      <c r="K90" s="89">
        <v>0</v>
      </c>
      <c r="L90" s="89">
        <v>0</v>
      </c>
      <c r="M90" s="89">
        <f>E90</f>
        <v>163.6</v>
      </c>
      <c r="N90" s="89">
        <f>N71</f>
        <v>0</v>
      </c>
      <c r="O90" s="89">
        <f t="shared" ref="O90:S90" si="9">O71</f>
        <v>164.54</v>
      </c>
      <c r="P90" s="89">
        <f t="shared" si="9"/>
        <v>164.54</v>
      </c>
      <c r="Q90" s="89">
        <f t="shared" si="9"/>
        <v>0</v>
      </c>
      <c r="R90" s="89">
        <f t="shared" si="9"/>
        <v>0</v>
      </c>
      <c r="S90" s="89">
        <f t="shared" si="9"/>
        <v>0</v>
      </c>
      <c r="T90" s="149" t="s">
        <v>124</v>
      </c>
      <c r="U90" s="149" t="s">
        <v>124</v>
      </c>
      <c r="V90" s="149" t="s">
        <v>124</v>
      </c>
      <c r="W90" s="132" t="s">
        <v>124</v>
      </c>
      <c r="X90" s="132" t="s">
        <v>124</v>
      </c>
      <c r="Y90" s="19"/>
      <c r="Z90" s="19"/>
      <c r="AA90" s="19"/>
    </row>
    <row r="91" spans="1:29" ht="17.25" hidden="1" customHeight="1" x14ac:dyDescent="0.2">
      <c r="A91" s="329" t="s">
        <v>109</v>
      </c>
      <c r="B91" s="330"/>
      <c r="C91" s="331"/>
      <c r="D91" s="92">
        <f>D55+D57+D59</f>
        <v>10686.81</v>
      </c>
      <c r="E91" s="89" t="str">
        <f>E60</f>
        <v>х</v>
      </c>
      <c r="F91" s="89" t="str">
        <f>F60</f>
        <v>х</v>
      </c>
      <c r="G91" s="75" t="s">
        <v>124</v>
      </c>
      <c r="H91" s="75" t="s">
        <v>124</v>
      </c>
      <c r="I91" s="75" t="s">
        <v>124</v>
      </c>
      <c r="J91" s="104" t="str">
        <f>J60</f>
        <v>-</v>
      </c>
      <c r="K91" s="75" t="s">
        <v>124</v>
      </c>
      <c r="L91" s="75" t="s">
        <v>124</v>
      </c>
      <c r="M91" s="92" t="str">
        <f t="shared" ref="M91:T91" si="10">M60</f>
        <v>-</v>
      </c>
      <c r="N91" s="92">
        <f t="shared" si="10"/>
        <v>0</v>
      </c>
      <c r="O91" s="92">
        <f t="shared" si="10"/>
        <v>10686.81</v>
      </c>
      <c r="P91" s="92">
        <f t="shared" si="10"/>
        <v>0</v>
      </c>
      <c r="Q91" s="92">
        <f t="shared" si="10"/>
        <v>0</v>
      </c>
      <c r="R91" s="92">
        <f t="shared" si="10"/>
        <v>0</v>
      </c>
      <c r="S91" s="92">
        <f t="shared" si="10"/>
        <v>10686.81</v>
      </c>
      <c r="T91" s="106" t="str">
        <f t="shared" si="10"/>
        <v>-</v>
      </c>
      <c r="U91" s="92"/>
      <c r="V91" s="92" t="str">
        <f>V60</f>
        <v>-</v>
      </c>
      <c r="W91" s="92" t="str">
        <f>W60</f>
        <v>-</v>
      </c>
      <c r="X91" s="92" t="str">
        <f>X60</f>
        <v>-</v>
      </c>
      <c r="Y91" s="23"/>
      <c r="Z91" s="23"/>
      <c r="AA91" s="23"/>
    </row>
    <row r="92" spans="1:29" ht="17.25" customHeight="1" x14ac:dyDescent="0.2">
      <c r="A92" s="151" t="s">
        <v>96</v>
      </c>
      <c r="B92" s="297" t="s">
        <v>18</v>
      </c>
      <c r="C92" s="298"/>
      <c r="D92" s="298"/>
      <c r="E92" s="298"/>
      <c r="F92" s="298"/>
      <c r="G92" s="298"/>
      <c r="H92" s="298"/>
      <c r="I92" s="298"/>
      <c r="J92" s="298"/>
      <c r="K92" s="298"/>
      <c r="L92" s="298"/>
      <c r="M92" s="298"/>
      <c r="N92" s="298"/>
      <c r="O92" s="298"/>
      <c r="P92" s="298"/>
      <c r="Q92" s="298"/>
      <c r="R92" s="298"/>
      <c r="S92" s="298"/>
      <c r="T92" s="298"/>
      <c r="U92" s="298"/>
      <c r="V92" s="298"/>
      <c r="W92" s="298"/>
      <c r="X92" s="299"/>
      <c r="Y92" s="150"/>
      <c r="Z92" s="150"/>
      <c r="AA92" s="150"/>
    </row>
    <row r="93" spans="1:29" ht="17.25" customHeight="1" x14ac:dyDescent="0.2">
      <c r="A93" s="55" t="s">
        <v>19</v>
      </c>
      <c r="B93" s="285" t="s">
        <v>182</v>
      </c>
      <c r="C93" s="286"/>
      <c r="D93" s="286"/>
      <c r="E93" s="286"/>
      <c r="F93" s="286"/>
      <c r="G93" s="286"/>
      <c r="H93" s="286"/>
      <c r="I93" s="286"/>
      <c r="J93" s="286"/>
      <c r="K93" s="286"/>
      <c r="L93" s="286"/>
      <c r="M93" s="286"/>
      <c r="N93" s="286"/>
      <c r="O93" s="286"/>
      <c r="P93" s="286"/>
      <c r="Q93" s="286"/>
      <c r="R93" s="286"/>
      <c r="S93" s="286"/>
      <c r="T93" s="286"/>
      <c r="U93" s="286"/>
      <c r="V93" s="286"/>
      <c r="W93" s="286"/>
      <c r="X93" s="287"/>
      <c r="Y93" s="25"/>
      <c r="Z93" s="25"/>
      <c r="AA93" s="25"/>
    </row>
    <row r="94" spans="1:29" ht="17.25" customHeight="1" x14ac:dyDescent="0.2">
      <c r="A94" s="56" t="s">
        <v>20</v>
      </c>
      <c r="B94" s="278" t="s">
        <v>68</v>
      </c>
      <c r="C94" s="279"/>
      <c r="D94" s="279"/>
      <c r="E94" s="279"/>
      <c r="F94" s="279"/>
      <c r="G94" s="279"/>
      <c r="H94" s="279"/>
      <c r="I94" s="279"/>
      <c r="J94" s="279"/>
      <c r="K94" s="279"/>
      <c r="L94" s="279"/>
      <c r="M94" s="279"/>
      <c r="N94" s="279"/>
      <c r="O94" s="279"/>
      <c r="P94" s="279"/>
      <c r="Q94" s="279"/>
      <c r="R94" s="279"/>
      <c r="S94" s="279"/>
      <c r="T94" s="279"/>
      <c r="U94" s="279"/>
      <c r="V94" s="279"/>
      <c r="W94" s="279"/>
      <c r="X94" s="280"/>
      <c r="Y94" s="25"/>
      <c r="Z94" s="25"/>
      <c r="AA94" s="25"/>
    </row>
    <row r="95" spans="1:29" ht="17.25" hidden="1" customHeight="1" x14ac:dyDescent="0.2">
      <c r="A95" s="131"/>
      <c r="B95" s="57" t="s">
        <v>22</v>
      </c>
      <c r="C95" s="57" t="s">
        <v>22</v>
      </c>
      <c r="D95" s="57" t="s">
        <v>22</v>
      </c>
      <c r="E95" s="57" t="s">
        <v>22</v>
      </c>
      <c r="F95" s="57" t="s">
        <v>22</v>
      </c>
      <c r="G95" s="57" t="s">
        <v>22</v>
      </c>
      <c r="H95" s="57" t="s">
        <v>22</v>
      </c>
      <c r="I95" s="57" t="s">
        <v>22</v>
      </c>
      <c r="J95" s="57" t="s">
        <v>22</v>
      </c>
      <c r="K95" s="57" t="s">
        <v>22</v>
      </c>
      <c r="L95" s="57" t="s">
        <v>22</v>
      </c>
      <c r="M95" s="57" t="s">
        <v>22</v>
      </c>
      <c r="N95" s="75" t="s">
        <v>124</v>
      </c>
      <c r="O95" s="75" t="s">
        <v>124</v>
      </c>
      <c r="P95" s="75" t="s">
        <v>124</v>
      </c>
      <c r="Q95" s="75" t="s">
        <v>124</v>
      </c>
      <c r="R95" s="75" t="s">
        <v>124</v>
      </c>
      <c r="S95" s="75" t="s">
        <v>124</v>
      </c>
      <c r="T95" s="75" t="s">
        <v>124</v>
      </c>
      <c r="U95" s="75" t="s">
        <v>124</v>
      </c>
      <c r="V95" s="75" t="s">
        <v>124</v>
      </c>
      <c r="W95" s="75" t="s">
        <v>124</v>
      </c>
      <c r="X95" s="75" t="s">
        <v>124</v>
      </c>
      <c r="Y95" s="23"/>
      <c r="Z95" s="23"/>
      <c r="AA95" s="23"/>
    </row>
    <row r="96" spans="1:29" s="120" customFormat="1" ht="17.25" customHeight="1" x14ac:dyDescent="0.2">
      <c r="A96" s="288" t="s">
        <v>92</v>
      </c>
      <c r="B96" s="289"/>
      <c r="C96" s="290"/>
      <c r="D96" s="89">
        <v>0</v>
      </c>
      <c r="E96" s="149" t="s">
        <v>22</v>
      </c>
      <c r="F96" s="149" t="s">
        <v>22</v>
      </c>
      <c r="G96" s="75" t="s">
        <v>124</v>
      </c>
      <c r="H96" s="75" t="s">
        <v>124</v>
      </c>
      <c r="I96" s="75" t="s">
        <v>124</v>
      </c>
      <c r="J96" s="75" t="s">
        <v>124</v>
      </c>
      <c r="K96" s="75" t="s">
        <v>124</v>
      </c>
      <c r="L96" s="75" t="s">
        <v>124</v>
      </c>
      <c r="M96" s="108">
        <v>0</v>
      </c>
      <c r="N96" s="108">
        <v>0</v>
      </c>
      <c r="O96" s="108">
        <v>0</v>
      </c>
      <c r="P96" s="108">
        <v>0</v>
      </c>
      <c r="Q96" s="108">
        <v>0</v>
      </c>
      <c r="R96" s="108">
        <v>0</v>
      </c>
      <c r="S96" s="108">
        <v>0</v>
      </c>
      <c r="T96" s="75" t="s">
        <v>124</v>
      </c>
      <c r="U96" s="75" t="s">
        <v>124</v>
      </c>
      <c r="V96" s="75" t="s">
        <v>124</v>
      </c>
      <c r="W96" s="75" t="s">
        <v>124</v>
      </c>
      <c r="X96" s="75" t="s">
        <v>124</v>
      </c>
      <c r="Y96" s="152"/>
      <c r="Z96" s="152"/>
      <c r="AA96" s="152"/>
      <c r="AB96" s="158"/>
      <c r="AC96" s="158"/>
    </row>
    <row r="97" spans="1:29" s="120" customFormat="1" ht="17.25" customHeight="1" x14ac:dyDescent="0.2">
      <c r="A97" s="149" t="s">
        <v>21</v>
      </c>
      <c r="B97" s="278" t="s">
        <v>170</v>
      </c>
      <c r="C97" s="279"/>
      <c r="D97" s="279"/>
      <c r="E97" s="279"/>
      <c r="F97" s="279"/>
      <c r="G97" s="279"/>
      <c r="H97" s="279"/>
      <c r="I97" s="279"/>
      <c r="J97" s="279"/>
      <c r="K97" s="279"/>
      <c r="L97" s="279"/>
      <c r="M97" s="279"/>
      <c r="N97" s="279"/>
      <c r="O97" s="279"/>
      <c r="P97" s="279"/>
      <c r="Q97" s="279"/>
      <c r="R97" s="279"/>
      <c r="S97" s="279"/>
      <c r="T97" s="279"/>
      <c r="U97" s="279"/>
      <c r="V97" s="279"/>
      <c r="W97" s="279"/>
      <c r="X97" s="280"/>
      <c r="Y97" s="158"/>
      <c r="Z97" s="158"/>
      <c r="AA97" s="158"/>
      <c r="AB97" s="158"/>
      <c r="AC97" s="158"/>
    </row>
    <row r="98" spans="1:29" s="120" customFormat="1" ht="51" x14ac:dyDescent="0.2">
      <c r="A98" s="171" t="str">
        <f>'4'!A60</f>
        <v>3.1.2.1</v>
      </c>
      <c r="B98" s="176" t="str">
        <f>'4'!B60</f>
        <v>Реконструкція системи теплопостачання житлового будинку №10 на вул. 8-го Березня в м.Луцьку (влаштування вузла комерційного обліку теплової енергії)</v>
      </c>
      <c r="C98" s="171" t="str">
        <f>'4'!C60</f>
        <v>1 шт.</v>
      </c>
      <c r="D98" s="203">
        <f>'4'!D60</f>
        <v>41.66</v>
      </c>
      <c r="E98" s="134" t="s">
        <v>48</v>
      </c>
      <c r="F98" s="134" t="s">
        <v>48</v>
      </c>
      <c r="G98" s="134" t="s">
        <v>48</v>
      </c>
      <c r="H98" s="134" t="s">
        <v>48</v>
      </c>
      <c r="I98" s="134" t="s">
        <v>48</v>
      </c>
      <c r="J98" s="134" t="s">
        <v>48</v>
      </c>
      <c r="K98" s="134" t="s">
        <v>48</v>
      </c>
      <c r="L98" s="134" t="s">
        <v>48</v>
      </c>
      <c r="M98" s="134" t="s">
        <v>48</v>
      </c>
      <c r="N98" s="87">
        <f>'4'!K60</f>
        <v>41.66</v>
      </c>
      <c r="O98" s="87">
        <f>'4'!L60</f>
        <v>0</v>
      </c>
      <c r="P98" s="87">
        <f>D98</f>
        <v>41.66</v>
      </c>
      <c r="Q98" s="87">
        <v>0</v>
      </c>
      <c r="R98" s="87">
        <v>0</v>
      </c>
      <c r="S98" s="87">
        <v>0</v>
      </c>
      <c r="T98" s="75" t="s">
        <v>124</v>
      </c>
      <c r="U98" s="75" t="s">
        <v>124</v>
      </c>
      <c r="V98" s="75" t="s">
        <v>124</v>
      </c>
      <c r="W98" s="75" t="s">
        <v>124</v>
      </c>
      <c r="X98" s="75" t="s">
        <v>124</v>
      </c>
      <c r="Y98" s="158"/>
      <c r="Z98" s="158"/>
      <c r="AA98" s="158"/>
      <c r="AB98" s="158"/>
      <c r="AC98" s="158"/>
    </row>
    <row r="99" spans="1:29" s="120" customFormat="1" ht="51" x14ac:dyDescent="0.2">
      <c r="A99" s="208" t="str">
        <f>'4'!A61</f>
        <v>3.1.2.2</v>
      </c>
      <c r="B99" s="176" t="str">
        <f>'4'!B61</f>
        <v>Реконструкція системи теплопостачання житлового будинку №3 на просп. Волі в м.Луцьку (влаштування вузла комерційного обліку теплової енергії)</v>
      </c>
      <c r="C99" s="208" t="str">
        <f>'4'!C61</f>
        <v>1 шт.</v>
      </c>
      <c r="D99" s="208">
        <f>'4'!D61</f>
        <v>41.66</v>
      </c>
      <c r="E99" s="134" t="s">
        <v>48</v>
      </c>
      <c r="F99" s="134" t="s">
        <v>48</v>
      </c>
      <c r="G99" s="134" t="s">
        <v>48</v>
      </c>
      <c r="H99" s="134" t="s">
        <v>48</v>
      </c>
      <c r="I99" s="134" t="s">
        <v>48</v>
      </c>
      <c r="J99" s="134" t="s">
        <v>48</v>
      </c>
      <c r="K99" s="134" t="s">
        <v>48</v>
      </c>
      <c r="L99" s="134" t="s">
        <v>48</v>
      </c>
      <c r="M99" s="134" t="s">
        <v>48</v>
      </c>
      <c r="N99" s="87">
        <f>'4'!K61</f>
        <v>41.66</v>
      </c>
      <c r="O99" s="87">
        <f>'4'!L61</f>
        <v>0</v>
      </c>
      <c r="P99" s="87">
        <f t="shared" ref="P99:P134" si="11">D99</f>
        <v>41.66</v>
      </c>
      <c r="Q99" s="87">
        <v>0</v>
      </c>
      <c r="R99" s="87">
        <v>0</v>
      </c>
      <c r="S99" s="87">
        <v>0</v>
      </c>
      <c r="T99" s="75" t="s">
        <v>124</v>
      </c>
      <c r="U99" s="75" t="s">
        <v>124</v>
      </c>
      <c r="V99" s="75" t="s">
        <v>124</v>
      </c>
      <c r="W99" s="75" t="s">
        <v>124</v>
      </c>
      <c r="X99" s="75" t="s">
        <v>124</v>
      </c>
      <c r="Y99" s="158"/>
      <c r="Z99" s="158"/>
      <c r="AA99" s="158"/>
      <c r="AB99" s="158"/>
      <c r="AC99" s="158"/>
    </row>
    <row r="100" spans="1:29" s="120" customFormat="1" ht="51" x14ac:dyDescent="0.2">
      <c r="A100" s="208" t="str">
        <f>'4'!A62</f>
        <v>3.1.2.3</v>
      </c>
      <c r="B100" s="176" t="str">
        <f>'4'!B62</f>
        <v>Реконструкція системи теплопостачання житлового будинку №4 на просп. Волі в м.Луцьку (влаштування вузла комерційного обліку теплової енергії)</v>
      </c>
      <c r="C100" s="208" t="str">
        <f>'4'!C62</f>
        <v>1 шт.</v>
      </c>
      <c r="D100" s="208">
        <f>'4'!D62</f>
        <v>41.66</v>
      </c>
      <c r="E100" s="134" t="s">
        <v>48</v>
      </c>
      <c r="F100" s="134" t="s">
        <v>48</v>
      </c>
      <c r="G100" s="134" t="s">
        <v>48</v>
      </c>
      <c r="H100" s="134" t="s">
        <v>48</v>
      </c>
      <c r="I100" s="134" t="s">
        <v>48</v>
      </c>
      <c r="J100" s="134" t="s">
        <v>48</v>
      </c>
      <c r="K100" s="134" t="s">
        <v>48</v>
      </c>
      <c r="L100" s="134" t="s">
        <v>48</v>
      </c>
      <c r="M100" s="134" t="s">
        <v>48</v>
      </c>
      <c r="N100" s="87">
        <f>'4'!K62</f>
        <v>41.66</v>
      </c>
      <c r="O100" s="87">
        <f>'4'!L62</f>
        <v>0</v>
      </c>
      <c r="P100" s="87">
        <f t="shared" si="11"/>
        <v>41.66</v>
      </c>
      <c r="Q100" s="87">
        <v>0</v>
      </c>
      <c r="R100" s="87">
        <v>0</v>
      </c>
      <c r="S100" s="87">
        <v>0</v>
      </c>
      <c r="T100" s="75" t="s">
        <v>124</v>
      </c>
      <c r="U100" s="75" t="s">
        <v>124</v>
      </c>
      <c r="V100" s="75" t="s">
        <v>124</v>
      </c>
      <c r="W100" s="75" t="s">
        <v>124</v>
      </c>
      <c r="X100" s="75" t="s">
        <v>124</v>
      </c>
      <c r="Y100" s="158"/>
      <c r="Z100" s="158"/>
      <c r="AA100" s="158"/>
      <c r="AB100" s="158"/>
      <c r="AC100" s="158"/>
    </row>
    <row r="101" spans="1:29" s="120" customFormat="1" ht="51" x14ac:dyDescent="0.2">
      <c r="A101" s="208" t="str">
        <f>'4'!A63</f>
        <v>3.1.2.4</v>
      </c>
      <c r="B101" s="176" t="str">
        <f>'4'!B63</f>
        <v>Реконструкція системи теплопостачання житлового будинку №7 на просп. Волі в м.Луцьку (влаштування вузла комерційного обліку теплової енергії)</v>
      </c>
      <c r="C101" s="208" t="str">
        <f>'4'!C63</f>
        <v>1 шт.</v>
      </c>
      <c r="D101" s="208">
        <f>'4'!D63</f>
        <v>35.46</v>
      </c>
      <c r="E101" s="134" t="s">
        <v>48</v>
      </c>
      <c r="F101" s="134" t="s">
        <v>48</v>
      </c>
      <c r="G101" s="134" t="s">
        <v>48</v>
      </c>
      <c r="H101" s="134" t="s">
        <v>48</v>
      </c>
      <c r="I101" s="134" t="s">
        <v>48</v>
      </c>
      <c r="J101" s="134" t="s">
        <v>48</v>
      </c>
      <c r="K101" s="134" t="s">
        <v>48</v>
      </c>
      <c r="L101" s="134" t="s">
        <v>48</v>
      </c>
      <c r="M101" s="134" t="s">
        <v>48</v>
      </c>
      <c r="N101" s="87">
        <f>'4'!K63</f>
        <v>35.46</v>
      </c>
      <c r="O101" s="87">
        <f>'4'!L63</f>
        <v>0</v>
      </c>
      <c r="P101" s="87">
        <f t="shared" si="11"/>
        <v>35.46</v>
      </c>
      <c r="Q101" s="87">
        <v>0</v>
      </c>
      <c r="R101" s="87">
        <v>0</v>
      </c>
      <c r="S101" s="87">
        <v>0</v>
      </c>
      <c r="T101" s="75" t="s">
        <v>124</v>
      </c>
      <c r="U101" s="75" t="s">
        <v>124</v>
      </c>
      <c r="V101" s="75" t="s">
        <v>124</v>
      </c>
      <c r="W101" s="75" t="s">
        <v>124</v>
      </c>
      <c r="X101" s="75" t="s">
        <v>124</v>
      </c>
      <c r="Y101" s="158"/>
      <c r="Z101" s="158"/>
      <c r="AA101" s="158"/>
      <c r="AB101" s="158"/>
      <c r="AC101" s="158"/>
    </row>
    <row r="102" spans="1:29" s="120" customFormat="1" ht="51" x14ac:dyDescent="0.2">
      <c r="A102" s="208" t="str">
        <f>'4'!A64</f>
        <v>3.1.2.5</v>
      </c>
      <c r="B102" s="176" t="str">
        <f>'4'!B64</f>
        <v>Реконструкція системи теплопостачання житлового будинку №8-а на просп. Волі в м.Луцьку (влаштування вузла комерційного обліку теплової енергії)</v>
      </c>
      <c r="C102" s="208" t="str">
        <f>'4'!C64</f>
        <v>1 шт.</v>
      </c>
      <c r="D102" s="208">
        <f>'4'!D64</f>
        <v>83.31</v>
      </c>
      <c r="E102" s="134" t="s">
        <v>48</v>
      </c>
      <c r="F102" s="134" t="s">
        <v>48</v>
      </c>
      <c r="G102" s="134" t="s">
        <v>48</v>
      </c>
      <c r="H102" s="134" t="s">
        <v>48</v>
      </c>
      <c r="I102" s="134" t="s">
        <v>48</v>
      </c>
      <c r="J102" s="134" t="s">
        <v>48</v>
      </c>
      <c r="K102" s="134" t="s">
        <v>48</v>
      </c>
      <c r="L102" s="134" t="s">
        <v>48</v>
      </c>
      <c r="M102" s="134" t="s">
        <v>48</v>
      </c>
      <c r="N102" s="87">
        <f>'4'!K64</f>
        <v>83.31</v>
      </c>
      <c r="O102" s="87">
        <f>'4'!L64</f>
        <v>0</v>
      </c>
      <c r="P102" s="87">
        <f t="shared" si="11"/>
        <v>83.31</v>
      </c>
      <c r="Q102" s="87">
        <v>0</v>
      </c>
      <c r="R102" s="87">
        <v>0</v>
      </c>
      <c r="S102" s="87">
        <v>0</v>
      </c>
      <c r="T102" s="75" t="s">
        <v>124</v>
      </c>
      <c r="U102" s="75" t="s">
        <v>124</v>
      </c>
      <c r="V102" s="75" t="s">
        <v>124</v>
      </c>
      <c r="W102" s="75" t="s">
        <v>124</v>
      </c>
      <c r="X102" s="75" t="s">
        <v>124</v>
      </c>
      <c r="Y102" s="158"/>
      <c r="Z102" s="158"/>
      <c r="AA102" s="158"/>
      <c r="AB102" s="158"/>
      <c r="AC102" s="158"/>
    </row>
    <row r="103" spans="1:29" s="120" customFormat="1" ht="51" x14ac:dyDescent="0.2">
      <c r="A103" s="208" t="str">
        <f>'4'!A65</f>
        <v>3.1.2.6</v>
      </c>
      <c r="B103" s="176" t="str">
        <f>'4'!B65</f>
        <v>Реконструкція системи теплопостачання житлового будинку №11 на просп. Волі в м.Луцьку (влаштування вузла комерційного обліку теплової енергії)</v>
      </c>
      <c r="C103" s="208" t="str">
        <f>'4'!C65</f>
        <v>1 шт.</v>
      </c>
      <c r="D103" s="208">
        <f>'4'!D65</f>
        <v>35.46</v>
      </c>
      <c r="E103" s="134" t="s">
        <v>48</v>
      </c>
      <c r="F103" s="134" t="s">
        <v>48</v>
      </c>
      <c r="G103" s="134" t="s">
        <v>48</v>
      </c>
      <c r="H103" s="134" t="s">
        <v>48</v>
      </c>
      <c r="I103" s="134" t="s">
        <v>48</v>
      </c>
      <c r="J103" s="134" t="s">
        <v>48</v>
      </c>
      <c r="K103" s="134" t="s">
        <v>48</v>
      </c>
      <c r="L103" s="134" t="s">
        <v>48</v>
      </c>
      <c r="M103" s="134" t="s">
        <v>48</v>
      </c>
      <c r="N103" s="87">
        <f>'4'!K65</f>
        <v>35.46</v>
      </c>
      <c r="O103" s="87">
        <f>'4'!L65</f>
        <v>0</v>
      </c>
      <c r="P103" s="87">
        <f t="shared" si="11"/>
        <v>35.46</v>
      </c>
      <c r="Q103" s="87">
        <v>0</v>
      </c>
      <c r="R103" s="87">
        <v>0</v>
      </c>
      <c r="S103" s="87">
        <v>0</v>
      </c>
      <c r="T103" s="75" t="s">
        <v>124</v>
      </c>
      <c r="U103" s="75" t="s">
        <v>124</v>
      </c>
      <c r="V103" s="75" t="s">
        <v>124</v>
      </c>
      <c r="W103" s="75" t="s">
        <v>124</v>
      </c>
      <c r="X103" s="75" t="s">
        <v>124</v>
      </c>
      <c r="Y103" s="158"/>
      <c r="Z103" s="158"/>
      <c r="AA103" s="158"/>
      <c r="AB103" s="158"/>
      <c r="AC103" s="158"/>
    </row>
    <row r="104" spans="1:29" s="120" customFormat="1" ht="51" x14ac:dyDescent="0.2">
      <c r="A104" s="208" t="str">
        <f>'4'!A66</f>
        <v>3.1.2.7</v>
      </c>
      <c r="B104" s="176" t="str">
        <f>'4'!B66</f>
        <v>Реконструкція системи теплопостачання житлового будинку №14 на пр. Волі в м.Луцьку (влаштування вузла комерційного обліку теплової енергії)</v>
      </c>
      <c r="C104" s="208" t="str">
        <f>'4'!C66</f>
        <v>1 шт.</v>
      </c>
      <c r="D104" s="208">
        <f>'4'!D66</f>
        <v>34.229999999999997</v>
      </c>
      <c r="E104" s="134" t="s">
        <v>48</v>
      </c>
      <c r="F104" s="134" t="s">
        <v>48</v>
      </c>
      <c r="G104" s="134" t="s">
        <v>48</v>
      </c>
      <c r="H104" s="134" t="s">
        <v>48</v>
      </c>
      <c r="I104" s="134" t="s">
        <v>48</v>
      </c>
      <c r="J104" s="134" t="s">
        <v>48</v>
      </c>
      <c r="K104" s="134" t="s">
        <v>48</v>
      </c>
      <c r="L104" s="134" t="s">
        <v>48</v>
      </c>
      <c r="M104" s="134" t="s">
        <v>48</v>
      </c>
      <c r="N104" s="87">
        <f>'4'!K66</f>
        <v>34.229999999999997</v>
      </c>
      <c r="O104" s="87">
        <f>'4'!L66</f>
        <v>0</v>
      </c>
      <c r="P104" s="87">
        <f t="shared" si="11"/>
        <v>34.229999999999997</v>
      </c>
      <c r="Q104" s="87">
        <v>0</v>
      </c>
      <c r="R104" s="87">
        <v>0</v>
      </c>
      <c r="S104" s="87">
        <v>0</v>
      </c>
      <c r="T104" s="75" t="s">
        <v>124</v>
      </c>
      <c r="U104" s="75" t="s">
        <v>124</v>
      </c>
      <c r="V104" s="75" t="s">
        <v>124</v>
      </c>
      <c r="W104" s="75" t="s">
        <v>124</v>
      </c>
      <c r="X104" s="75" t="s">
        <v>124</v>
      </c>
      <c r="Y104" s="158"/>
      <c r="Z104" s="158"/>
      <c r="AA104" s="158"/>
      <c r="AB104" s="158"/>
      <c r="AC104" s="158"/>
    </row>
    <row r="105" spans="1:29" s="120" customFormat="1" ht="51" x14ac:dyDescent="0.2">
      <c r="A105" s="208" t="str">
        <f>'4'!A67</f>
        <v>3.1.2.8</v>
      </c>
      <c r="B105" s="176" t="str">
        <f>'4'!B67</f>
        <v>Реконструкція системи теплопостачання житлового будинку №15 на просп. Волі в м.Луцьку (влаштування вузла комерційного обліку теплової енергії)</v>
      </c>
      <c r="C105" s="208" t="str">
        <f>'4'!C67</f>
        <v>1 шт.</v>
      </c>
      <c r="D105" s="208">
        <f>'4'!D67</f>
        <v>36.31</v>
      </c>
      <c r="E105" s="134" t="s">
        <v>48</v>
      </c>
      <c r="F105" s="134" t="s">
        <v>48</v>
      </c>
      <c r="G105" s="134" t="s">
        <v>48</v>
      </c>
      <c r="H105" s="134" t="s">
        <v>48</v>
      </c>
      <c r="I105" s="134" t="s">
        <v>48</v>
      </c>
      <c r="J105" s="134" t="s">
        <v>48</v>
      </c>
      <c r="K105" s="134" t="s">
        <v>48</v>
      </c>
      <c r="L105" s="134" t="s">
        <v>48</v>
      </c>
      <c r="M105" s="134" t="s">
        <v>48</v>
      </c>
      <c r="N105" s="87">
        <f>'4'!K67</f>
        <v>36.31</v>
      </c>
      <c r="O105" s="87">
        <f>'4'!L67</f>
        <v>0</v>
      </c>
      <c r="P105" s="87">
        <f t="shared" si="11"/>
        <v>36.31</v>
      </c>
      <c r="Q105" s="87">
        <v>0</v>
      </c>
      <c r="R105" s="87">
        <v>0</v>
      </c>
      <c r="S105" s="87">
        <v>0</v>
      </c>
      <c r="T105" s="75" t="s">
        <v>124</v>
      </c>
      <c r="U105" s="75" t="s">
        <v>124</v>
      </c>
      <c r="V105" s="75" t="s">
        <v>124</v>
      </c>
      <c r="W105" s="75" t="s">
        <v>124</v>
      </c>
      <c r="X105" s="75" t="s">
        <v>124</v>
      </c>
      <c r="Y105" s="158"/>
      <c r="Z105" s="158"/>
      <c r="AA105" s="158"/>
      <c r="AB105" s="158"/>
      <c r="AC105" s="158"/>
    </row>
    <row r="106" spans="1:29" s="120" customFormat="1" ht="51" x14ac:dyDescent="0.2">
      <c r="A106" s="208" t="str">
        <f>'4'!A68</f>
        <v>3.1.2.9</v>
      </c>
      <c r="B106" s="176" t="str">
        <f>'4'!B68</f>
        <v>Реконструкція системи теплопостачання житлового будинку №17 на просп. Волі в м.Луцьку (влаштування вузла комерційного обліку теплової енергії)</v>
      </c>
      <c r="C106" s="208" t="str">
        <f>'4'!C68</f>
        <v>1 шт.</v>
      </c>
      <c r="D106" s="208">
        <f>'4'!D68</f>
        <v>35.46</v>
      </c>
      <c r="E106" s="134" t="s">
        <v>48</v>
      </c>
      <c r="F106" s="134" t="s">
        <v>48</v>
      </c>
      <c r="G106" s="134" t="s">
        <v>48</v>
      </c>
      <c r="H106" s="134" t="s">
        <v>48</v>
      </c>
      <c r="I106" s="134" t="s">
        <v>48</v>
      </c>
      <c r="J106" s="134" t="s">
        <v>48</v>
      </c>
      <c r="K106" s="134" t="s">
        <v>48</v>
      </c>
      <c r="L106" s="134" t="s">
        <v>48</v>
      </c>
      <c r="M106" s="134" t="s">
        <v>48</v>
      </c>
      <c r="N106" s="87">
        <f>'4'!K68</f>
        <v>35.46</v>
      </c>
      <c r="O106" s="87">
        <f>'4'!L68</f>
        <v>0</v>
      </c>
      <c r="P106" s="87">
        <f t="shared" si="11"/>
        <v>35.46</v>
      </c>
      <c r="Q106" s="87">
        <v>0</v>
      </c>
      <c r="R106" s="87">
        <v>0</v>
      </c>
      <c r="S106" s="87">
        <v>0</v>
      </c>
      <c r="T106" s="75" t="s">
        <v>124</v>
      </c>
      <c r="U106" s="75" t="s">
        <v>124</v>
      </c>
      <c r="V106" s="75" t="s">
        <v>124</v>
      </c>
      <c r="W106" s="75" t="s">
        <v>124</v>
      </c>
      <c r="X106" s="75" t="s">
        <v>124</v>
      </c>
      <c r="Y106" s="158"/>
      <c r="Z106" s="158"/>
      <c r="AA106" s="158"/>
      <c r="AB106" s="158"/>
      <c r="AC106" s="158"/>
    </row>
    <row r="107" spans="1:29" s="120" customFormat="1" ht="51" x14ac:dyDescent="0.2">
      <c r="A107" s="208" t="str">
        <f>'4'!A69</f>
        <v>3.1.2.10</v>
      </c>
      <c r="B107" s="176" t="str">
        <f>'4'!B69</f>
        <v>Реконструкція системи теплопостачання житлового будинку №19 на просп. Волі в м.Луцьку (влаштування вузла комерційного обліку теплової енергії)</v>
      </c>
      <c r="C107" s="208" t="str">
        <f>'4'!C69</f>
        <v>1 шт.</v>
      </c>
      <c r="D107" s="208">
        <f>'4'!D69</f>
        <v>35.46</v>
      </c>
      <c r="E107" s="134" t="s">
        <v>48</v>
      </c>
      <c r="F107" s="134" t="s">
        <v>48</v>
      </c>
      <c r="G107" s="134" t="s">
        <v>48</v>
      </c>
      <c r="H107" s="134" t="s">
        <v>48</v>
      </c>
      <c r="I107" s="134" t="s">
        <v>48</v>
      </c>
      <c r="J107" s="134" t="s">
        <v>48</v>
      </c>
      <c r="K107" s="134" t="s">
        <v>48</v>
      </c>
      <c r="L107" s="134" t="s">
        <v>48</v>
      </c>
      <c r="M107" s="134" t="s">
        <v>48</v>
      </c>
      <c r="N107" s="87">
        <f>'4'!K69</f>
        <v>35.46</v>
      </c>
      <c r="O107" s="87">
        <f>'4'!L69</f>
        <v>0</v>
      </c>
      <c r="P107" s="87">
        <f t="shared" si="11"/>
        <v>35.46</v>
      </c>
      <c r="Q107" s="87">
        <v>0</v>
      </c>
      <c r="R107" s="87">
        <v>0</v>
      </c>
      <c r="S107" s="87">
        <v>0</v>
      </c>
      <c r="T107" s="75" t="s">
        <v>124</v>
      </c>
      <c r="U107" s="75" t="s">
        <v>124</v>
      </c>
      <c r="V107" s="75" t="s">
        <v>124</v>
      </c>
      <c r="W107" s="75" t="s">
        <v>124</v>
      </c>
      <c r="X107" s="75" t="s">
        <v>124</v>
      </c>
      <c r="Y107" s="119"/>
      <c r="Z107" s="119"/>
      <c r="AA107" s="119"/>
      <c r="AB107" s="158"/>
      <c r="AC107" s="158"/>
    </row>
    <row r="108" spans="1:29" s="120" customFormat="1" ht="51" x14ac:dyDescent="0.2">
      <c r="A108" s="208" t="str">
        <f>'4'!A70</f>
        <v>3.1.2.11</v>
      </c>
      <c r="B108" s="176" t="str">
        <f>'4'!B70</f>
        <v>Реконструкція системи теплопостачання житлового будинку №23 на просп. Волі в м.Луцьку (влаштування вузла комерційного обліку теплової енергії)</v>
      </c>
      <c r="C108" s="208" t="str">
        <f>'4'!C70</f>
        <v>1 шт.</v>
      </c>
      <c r="D108" s="208">
        <f>'4'!D70</f>
        <v>33.86</v>
      </c>
      <c r="E108" s="134" t="s">
        <v>48</v>
      </c>
      <c r="F108" s="134" t="s">
        <v>48</v>
      </c>
      <c r="G108" s="134" t="s">
        <v>48</v>
      </c>
      <c r="H108" s="134" t="s">
        <v>48</v>
      </c>
      <c r="I108" s="134" t="s">
        <v>48</v>
      </c>
      <c r="J108" s="134" t="s">
        <v>48</v>
      </c>
      <c r="K108" s="134" t="s">
        <v>48</v>
      </c>
      <c r="L108" s="134" t="s">
        <v>48</v>
      </c>
      <c r="M108" s="134" t="s">
        <v>48</v>
      </c>
      <c r="N108" s="87">
        <f>'4'!K70</f>
        <v>33.86</v>
      </c>
      <c r="O108" s="87">
        <f>'4'!L70</f>
        <v>0</v>
      </c>
      <c r="P108" s="87">
        <f t="shared" si="11"/>
        <v>33.86</v>
      </c>
      <c r="Q108" s="87">
        <v>0</v>
      </c>
      <c r="R108" s="87">
        <v>0</v>
      </c>
      <c r="S108" s="87">
        <v>0</v>
      </c>
      <c r="T108" s="75" t="s">
        <v>124</v>
      </c>
      <c r="U108" s="75" t="s">
        <v>124</v>
      </c>
      <c r="V108" s="75" t="s">
        <v>124</v>
      </c>
      <c r="W108" s="75" t="s">
        <v>124</v>
      </c>
      <c r="X108" s="75" t="s">
        <v>124</v>
      </c>
      <c r="Y108" s="119"/>
      <c r="Z108" s="119"/>
      <c r="AA108" s="119"/>
      <c r="AB108" s="158"/>
      <c r="AC108" s="158"/>
    </row>
    <row r="109" spans="1:29" s="120" customFormat="1" ht="51" x14ac:dyDescent="0.2">
      <c r="A109" s="208" t="str">
        <f>'4'!A71</f>
        <v>3.1.2.12</v>
      </c>
      <c r="B109" s="176" t="str">
        <f>'4'!B71</f>
        <v>Реконструкція системи теплопостачання житлового будинку №31 на пр. Волі в м.Луцьку (влаштування вузла комерційного обліку теплової енергії)</v>
      </c>
      <c r="C109" s="208" t="str">
        <f>'4'!C71</f>
        <v>1 шт.</v>
      </c>
      <c r="D109" s="208">
        <f>'4'!D71</f>
        <v>35.630000000000003</v>
      </c>
      <c r="E109" s="134" t="s">
        <v>48</v>
      </c>
      <c r="F109" s="134" t="s">
        <v>48</v>
      </c>
      <c r="G109" s="134" t="s">
        <v>48</v>
      </c>
      <c r="H109" s="134" t="s">
        <v>48</v>
      </c>
      <c r="I109" s="134" t="s">
        <v>48</v>
      </c>
      <c r="J109" s="134" t="s">
        <v>48</v>
      </c>
      <c r="K109" s="134" t="s">
        <v>48</v>
      </c>
      <c r="L109" s="134" t="s">
        <v>48</v>
      </c>
      <c r="M109" s="134" t="s">
        <v>48</v>
      </c>
      <c r="N109" s="87">
        <f>'4'!K71</f>
        <v>35.630000000000003</v>
      </c>
      <c r="O109" s="87">
        <f>'4'!L71</f>
        <v>0</v>
      </c>
      <c r="P109" s="87">
        <f t="shared" si="11"/>
        <v>35.630000000000003</v>
      </c>
      <c r="Q109" s="87">
        <v>0</v>
      </c>
      <c r="R109" s="87">
        <v>0</v>
      </c>
      <c r="S109" s="87">
        <v>0</v>
      </c>
      <c r="T109" s="75" t="s">
        <v>124</v>
      </c>
      <c r="U109" s="75" t="s">
        <v>124</v>
      </c>
      <c r="V109" s="75" t="s">
        <v>124</v>
      </c>
      <c r="W109" s="75" t="s">
        <v>124</v>
      </c>
      <c r="X109" s="75" t="s">
        <v>124</v>
      </c>
      <c r="Y109" s="119"/>
      <c r="Z109" s="119"/>
      <c r="AA109" s="119"/>
      <c r="AB109" s="158"/>
      <c r="AC109" s="158"/>
    </row>
    <row r="110" spans="1:29" s="120" customFormat="1" ht="51" x14ac:dyDescent="0.2">
      <c r="A110" s="208" t="str">
        <f>'4'!A72</f>
        <v>3.1.2.13</v>
      </c>
      <c r="B110" s="176" t="str">
        <f>'4'!B72</f>
        <v>Реконструкція системи теплопостачання житлового будинку №33 на пр. Волі в м.Луцьку (влаштування вузла комерційного обліку теплової енергії)</v>
      </c>
      <c r="C110" s="208" t="str">
        <f>'4'!C72</f>
        <v>1 шт.</v>
      </c>
      <c r="D110" s="208">
        <f>'4'!D72</f>
        <v>32.659999999999997</v>
      </c>
      <c r="E110" s="134" t="s">
        <v>48</v>
      </c>
      <c r="F110" s="134" t="s">
        <v>48</v>
      </c>
      <c r="G110" s="134" t="s">
        <v>48</v>
      </c>
      <c r="H110" s="134" t="s">
        <v>48</v>
      </c>
      <c r="I110" s="134" t="s">
        <v>48</v>
      </c>
      <c r="J110" s="134" t="s">
        <v>48</v>
      </c>
      <c r="K110" s="134" t="s">
        <v>48</v>
      </c>
      <c r="L110" s="134" t="s">
        <v>48</v>
      </c>
      <c r="M110" s="134" t="s">
        <v>48</v>
      </c>
      <c r="N110" s="87">
        <f>'4'!K72</f>
        <v>32.659999999999997</v>
      </c>
      <c r="O110" s="87">
        <f>'4'!L72</f>
        <v>0</v>
      </c>
      <c r="P110" s="87">
        <f t="shared" si="11"/>
        <v>32.659999999999997</v>
      </c>
      <c r="Q110" s="87">
        <v>0</v>
      </c>
      <c r="R110" s="87">
        <v>0</v>
      </c>
      <c r="S110" s="87">
        <v>0</v>
      </c>
      <c r="T110" s="75" t="s">
        <v>124</v>
      </c>
      <c r="U110" s="75" t="s">
        <v>124</v>
      </c>
      <c r="V110" s="75" t="s">
        <v>124</v>
      </c>
      <c r="W110" s="75" t="s">
        <v>124</v>
      </c>
      <c r="X110" s="75" t="s">
        <v>124</v>
      </c>
      <c r="Y110" s="119"/>
      <c r="Z110" s="119"/>
      <c r="AA110" s="119"/>
      <c r="AB110" s="158"/>
      <c r="AC110" s="158"/>
    </row>
    <row r="111" spans="1:29" s="120" customFormat="1" ht="51" x14ac:dyDescent="0.2">
      <c r="A111" s="208" t="str">
        <f>'4'!A73</f>
        <v>3.1.2.14</v>
      </c>
      <c r="B111" s="176" t="str">
        <f>'4'!B73</f>
        <v>Реконструкція системи теплопостачання житлового будинку №41 на просп. Волі в м.Луцьку (влаштування вузла комерційного обліку теплової енергії)</v>
      </c>
      <c r="C111" s="208" t="str">
        <f>'4'!C73</f>
        <v>1 шт.</v>
      </c>
      <c r="D111" s="208">
        <f>'4'!D73</f>
        <v>48.65</v>
      </c>
      <c r="E111" s="134" t="s">
        <v>48</v>
      </c>
      <c r="F111" s="134" t="s">
        <v>48</v>
      </c>
      <c r="G111" s="134" t="s">
        <v>48</v>
      </c>
      <c r="H111" s="134" t="s">
        <v>48</v>
      </c>
      <c r="I111" s="134" t="s">
        <v>48</v>
      </c>
      <c r="J111" s="134" t="s">
        <v>48</v>
      </c>
      <c r="K111" s="134" t="s">
        <v>48</v>
      </c>
      <c r="L111" s="134" t="s">
        <v>48</v>
      </c>
      <c r="M111" s="134" t="s">
        <v>48</v>
      </c>
      <c r="N111" s="87">
        <f>'4'!K73</f>
        <v>48.65</v>
      </c>
      <c r="O111" s="87">
        <f>'4'!L73</f>
        <v>0</v>
      </c>
      <c r="P111" s="87">
        <f t="shared" si="11"/>
        <v>48.65</v>
      </c>
      <c r="Q111" s="87">
        <v>0</v>
      </c>
      <c r="R111" s="87">
        <v>0</v>
      </c>
      <c r="S111" s="87">
        <v>0</v>
      </c>
      <c r="T111" s="75" t="s">
        <v>124</v>
      </c>
      <c r="U111" s="75" t="s">
        <v>124</v>
      </c>
      <c r="V111" s="75" t="s">
        <v>124</v>
      </c>
      <c r="W111" s="75" t="s">
        <v>124</v>
      </c>
      <c r="X111" s="75" t="s">
        <v>124</v>
      </c>
      <c r="Y111" s="119"/>
      <c r="Z111" s="119"/>
      <c r="AA111" s="119"/>
      <c r="AB111" s="158"/>
      <c r="AC111" s="158"/>
    </row>
    <row r="112" spans="1:29" s="120" customFormat="1" ht="51" x14ac:dyDescent="0.2">
      <c r="A112" s="208" t="str">
        <f>'4'!A74</f>
        <v>3.1.2.15</v>
      </c>
      <c r="B112" s="176" t="str">
        <f>'4'!B74</f>
        <v>Реконструкція системи теплопостачання житлового будинку №48 на просп. Волі в м.Луцьку (влаштування вузла комерційного обліку теплової енергії)</v>
      </c>
      <c r="C112" s="208" t="str">
        <f>'4'!C74</f>
        <v>1 шт.</v>
      </c>
      <c r="D112" s="208">
        <f>'4'!D74</f>
        <v>35.450000000000003</v>
      </c>
      <c r="E112" s="134" t="s">
        <v>48</v>
      </c>
      <c r="F112" s="134" t="s">
        <v>48</v>
      </c>
      <c r="G112" s="134" t="s">
        <v>48</v>
      </c>
      <c r="H112" s="134" t="s">
        <v>48</v>
      </c>
      <c r="I112" s="134" t="s">
        <v>48</v>
      </c>
      <c r="J112" s="134" t="s">
        <v>48</v>
      </c>
      <c r="K112" s="134" t="s">
        <v>48</v>
      </c>
      <c r="L112" s="134" t="s">
        <v>48</v>
      </c>
      <c r="M112" s="134" t="s">
        <v>48</v>
      </c>
      <c r="N112" s="87">
        <f>'4'!K74</f>
        <v>35.450000000000003</v>
      </c>
      <c r="O112" s="87">
        <f>'4'!L74</f>
        <v>0</v>
      </c>
      <c r="P112" s="87">
        <f t="shared" si="11"/>
        <v>35.450000000000003</v>
      </c>
      <c r="Q112" s="87">
        <v>0</v>
      </c>
      <c r="R112" s="87">
        <v>0</v>
      </c>
      <c r="S112" s="87">
        <v>0</v>
      </c>
      <c r="T112" s="75" t="s">
        <v>124</v>
      </c>
      <c r="U112" s="75" t="s">
        <v>124</v>
      </c>
      <c r="V112" s="75" t="s">
        <v>124</v>
      </c>
      <c r="W112" s="75" t="s">
        <v>124</v>
      </c>
      <c r="X112" s="75" t="s">
        <v>124</v>
      </c>
      <c r="Y112" s="119"/>
      <c r="Z112" s="119"/>
      <c r="AA112" s="119"/>
      <c r="AB112" s="158"/>
      <c r="AC112" s="158"/>
    </row>
    <row r="113" spans="1:29" s="120" customFormat="1" ht="51" x14ac:dyDescent="0.2">
      <c r="A113" s="208" t="str">
        <f>'4'!A75</f>
        <v>3.1.2.16</v>
      </c>
      <c r="B113" s="176" t="str">
        <f>'4'!B75</f>
        <v>Реконструкція системи теплопостачання житлового будинку №56 на просп. Волі в м.Луцьку (влаштування вузла комерційного обліку теплової енергії)</v>
      </c>
      <c r="C113" s="208" t="str">
        <f>'4'!C75</f>
        <v>1 шт.</v>
      </c>
      <c r="D113" s="208">
        <f>'4'!D75</f>
        <v>37.840000000000003</v>
      </c>
      <c r="E113" s="134" t="s">
        <v>48</v>
      </c>
      <c r="F113" s="134" t="s">
        <v>48</v>
      </c>
      <c r="G113" s="134" t="s">
        <v>48</v>
      </c>
      <c r="H113" s="134" t="s">
        <v>48</v>
      </c>
      <c r="I113" s="134" t="s">
        <v>48</v>
      </c>
      <c r="J113" s="134" t="s">
        <v>48</v>
      </c>
      <c r="K113" s="134" t="s">
        <v>48</v>
      </c>
      <c r="L113" s="134" t="s">
        <v>48</v>
      </c>
      <c r="M113" s="134" t="s">
        <v>48</v>
      </c>
      <c r="N113" s="87">
        <f>'4'!K75</f>
        <v>37.840000000000003</v>
      </c>
      <c r="O113" s="87">
        <f>'4'!L75</f>
        <v>0</v>
      </c>
      <c r="P113" s="87">
        <f t="shared" si="11"/>
        <v>37.840000000000003</v>
      </c>
      <c r="Q113" s="87">
        <v>0</v>
      </c>
      <c r="R113" s="87">
        <v>0</v>
      </c>
      <c r="S113" s="87">
        <v>0</v>
      </c>
      <c r="T113" s="75" t="s">
        <v>124</v>
      </c>
      <c r="U113" s="75" t="s">
        <v>124</v>
      </c>
      <c r="V113" s="75" t="s">
        <v>124</v>
      </c>
      <c r="W113" s="75" t="s">
        <v>124</v>
      </c>
      <c r="X113" s="75" t="s">
        <v>124</v>
      </c>
      <c r="Y113" s="119"/>
      <c r="Z113" s="119"/>
      <c r="AA113" s="119"/>
      <c r="AB113" s="158"/>
      <c r="AC113" s="158"/>
    </row>
    <row r="114" spans="1:29" s="120" customFormat="1" ht="51" x14ac:dyDescent="0.2">
      <c r="A114" s="208" t="str">
        <f>'4'!A76</f>
        <v>3.1.2.17</v>
      </c>
      <c r="B114" s="176" t="str">
        <f>'4'!B76</f>
        <v>Реконструкція системи теплопостачання житлового будинку №58 на просп. Волі в м.Луцьку (влаштування вузла комерційного обліку теплової енергії)</v>
      </c>
      <c r="C114" s="208" t="str">
        <f>'4'!C76</f>
        <v>1 шт.</v>
      </c>
      <c r="D114" s="208">
        <f>'4'!D76</f>
        <v>37.380000000000003</v>
      </c>
      <c r="E114" s="134" t="s">
        <v>48</v>
      </c>
      <c r="F114" s="134" t="s">
        <v>48</v>
      </c>
      <c r="G114" s="134" t="s">
        <v>48</v>
      </c>
      <c r="H114" s="134" t="s">
        <v>48</v>
      </c>
      <c r="I114" s="134" t="s">
        <v>48</v>
      </c>
      <c r="J114" s="134" t="s">
        <v>48</v>
      </c>
      <c r="K114" s="134" t="s">
        <v>48</v>
      </c>
      <c r="L114" s="134" t="s">
        <v>48</v>
      </c>
      <c r="M114" s="134" t="s">
        <v>48</v>
      </c>
      <c r="N114" s="87">
        <f>'4'!K76</f>
        <v>37.380000000000003</v>
      </c>
      <c r="O114" s="87">
        <f>'4'!L76</f>
        <v>0</v>
      </c>
      <c r="P114" s="87">
        <f t="shared" si="11"/>
        <v>37.380000000000003</v>
      </c>
      <c r="Q114" s="87">
        <v>0</v>
      </c>
      <c r="R114" s="87">
        <v>0</v>
      </c>
      <c r="S114" s="87">
        <v>0</v>
      </c>
      <c r="T114" s="75" t="s">
        <v>124</v>
      </c>
      <c r="U114" s="75" t="s">
        <v>124</v>
      </c>
      <c r="V114" s="75" t="s">
        <v>124</v>
      </c>
      <c r="W114" s="75" t="s">
        <v>124</v>
      </c>
      <c r="X114" s="75" t="s">
        <v>124</v>
      </c>
      <c r="Y114" s="119"/>
      <c r="Z114" s="119"/>
      <c r="AA114" s="119"/>
      <c r="AB114" s="158"/>
      <c r="AC114" s="158"/>
    </row>
    <row r="115" spans="1:29" s="120" customFormat="1" ht="51" x14ac:dyDescent="0.2">
      <c r="A115" s="208" t="str">
        <f>'4'!A77</f>
        <v>3.1.2.18</v>
      </c>
      <c r="B115" s="176" t="str">
        <f>'4'!B77</f>
        <v>Реконструкція системи теплопостачання житлового будинку №60 на посп. Волі в м.Луцьку (влаштування вузла комерційного обліку теплової енергії)</v>
      </c>
      <c r="C115" s="208" t="str">
        <f>'4'!C77</f>
        <v>1 шт.</v>
      </c>
      <c r="D115" s="208">
        <f>'4'!D77</f>
        <v>36.31</v>
      </c>
      <c r="E115" s="134" t="s">
        <v>48</v>
      </c>
      <c r="F115" s="134" t="s">
        <v>48</v>
      </c>
      <c r="G115" s="134" t="s">
        <v>48</v>
      </c>
      <c r="H115" s="134" t="s">
        <v>48</v>
      </c>
      <c r="I115" s="134" t="s">
        <v>48</v>
      </c>
      <c r="J115" s="134" t="s">
        <v>48</v>
      </c>
      <c r="K115" s="134" t="s">
        <v>48</v>
      </c>
      <c r="L115" s="134" t="s">
        <v>48</v>
      </c>
      <c r="M115" s="134" t="s">
        <v>48</v>
      </c>
      <c r="N115" s="87">
        <f>'4'!K77</f>
        <v>36.31</v>
      </c>
      <c r="O115" s="87">
        <f>'4'!L77</f>
        <v>0</v>
      </c>
      <c r="P115" s="87">
        <f t="shared" si="11"/>
        <v>36.31</v>
      </c>
      <c r="Q115" s="87">
        <v>0</v>
      </c>
      <c r="R115" s="87">
        <v>0</v>
      </c>
      <c r="S115" s="87">
        <v>0</v>
      </c>
      <c r="T115" s="75" t="s">
        <v>124</v>
      </c>
      <c r="U115" s="75" t="s">
        <v>124</v>
      </c>
      <c r="V115" s="75" t="s">
        <v>124</v>
      </c>
      <c r="W115" s="75" t="s">
        <v>124</v>
      </c>
      <c r="X115" s="75" t="s">
        <v>124</v>
      </c>
      <c r="Y115" s="119"/>
      <c r="Z115" s="119"/>
      <c r="AA115" s="119"/>
      <c r="AB115" s="158"/>
      <c r="AC115" s="158"/>
    </row>
    <row r="116" spans="1:29" s="120" customFormat="1" ht="51" x14ac:dyDescent="0.2">
      <c r="A116" s="208" t="str">
        <f>'4'!A78</f>
        <v>3.1.2.19</v>
      </c>
      <c r="B116" s="176" t="str">
        <f>'4'!B78</f>
        <v>Реконструкція системи теплопостачання житлового будинку №62 на просп. Волі в м.Луцьку (влаштування вузла комерційного обліку теплової енергії)</v>
      </c>
      <c r="C116" s="208" t="str">
        <f>'4'!C78</f>
        <v>1 шт.</v>
      </c>
      <c r="D116" s="208">
        <f>'4'!D78</f>
        <v>35.869999999999997</v>
      </c>
      <c r="E116" s="134" t="s">
        <v>48</v>
      </c>
      <c r="F116" s="134" t="s">
        <v>48</v>
      </c>
      <c r="G116" s="134" t="s">
        <v>48</v>
      </c>
      <c r="H116" s="134" t="s">
        <v>48</v>
      </c>
      <c r="I116" s="134" t="s">
        <v>48</v>
      </c>
      <c r="J116" s="134" t="s">
        <v>48</v>
      </c>
      <c r="K116" s="134" t="s">
        <v>48</v>
      </c>
      <c r="L116" s="134" t="s">
        <v>48</v>
      </c>
      <c r="M116" s="134" t="s">
        <v>48</v>
      </c>
      <c r="N116" s="87">
        <f>'4'!K78</f>
        <v>35.869999999999997</v>
      </c>
      <c r="O116" s="87">
        <f>'4'!L78</f>
        <v>0</v>
      </c>
      <c r="P116" s="87">
        <f t="shared" si="11"/>
        <v>35.869999999999997</v>
      </c>
      <c r="Q116" s="87">
        <v>0</v>
      </c>
      <c r="R116" s="87">
        <v>0</v>
      </c>
      <c r="S116" s="87">
        <v>0</v>
      </c>
      <c r="T116" s="75" t="s">
        <v>124</v>
      </c>
      <c r="U116" s="75" t="s">
        <v>124</v>
      </c>
      <c r="V116" s="75" t="s">
        <v>124</v>
      </c>
      <c r="W116" s="75" t="s">
        <v>124</v>
      </c>
      <c r="X116" s="75" t="s">
        <v>124</v>
      </c>
      <c r="Y116" s="119"/>
      <c r="Z116" s="119"/>
      <c r="AA116" s="119"/>
      <c r="AB116" s="158"/>
      <c r="AC116" s="158"/>
    </row>
    <row r="117" spans="1:29" s="120" customFormat="1" ht="51" x14ac:dyDescent="0.2">
      <c r="A117" s="208" t="str">
        <f>'4'!A79</f>
        <v>3.1.2.20</v>
      </c>
      <c r="B117" s="176" t="str">
        <f>'4'!B79</f>
        <v>Реконструкція системи теплопостачання житлового будинку №66 на просп. Волі в м.Луцьку (влаштування вузла комерційного обліку теплової енергії)</v>
      </c>
      <c r="C117" s="208" t="str">
        <f>'4'!C79</f>
        <v>1 шт.</v>
      </c>
      <c r="D117" s="208">
        <f>'4'!D79</f>
        <v>35.46</v>
      </c>
      <c r="E117" s="134" t="s">
        <v>48</v>
      </c>
      <c r="F117" s="134" t="s">
        <v>48</v>
      </c>
      <c r="G117" s="134" t="s">
        <v>48</v>
      </c>
      <c r="H117" s="134" t="s">
        <v>48</v>
      </c>
      <c r="I117" s="134" t="s">
        <v>48</v>
      </c>
      <c r="J117" s="134" t="s">
        <v>48</v>
      </c>
      <c r="K117" s="134" t="s">
        <v>48</v>
      </c>
      <c r="L117" s="134" t="s">
        <v>48</v>
      </c>
      <c r="M117" s="134" t="s">
        <v>48</v>
      </c>
      <c r="N117" s="87">
        <f>'4'!K79</f>
        <v>35.46</v>
      </c>
      <c r="O117" s="87">
        <f>'4'!L79</f>
        <v>0</v>
      </c>
      <c r="P117" s="87">
        <f t="shared" si="11"/>
        <v>35.46</v>
      </c>
      <c r="Q117" s="87">
        <v>0</v>
      </c>
      <c r="R117" s="87">
        <v>0</v>
      </c>
      <c r="S117" s="87">
        <v>0</v>
      </c>
      <c r="T117" s="75" t="s">
        <v>124</v>
      </c>
      <c r="U117" s="75" t="s">
        <v>124</v>
      </c>
      <c r="V117" s="75" t="s">
        <v>124</v>
      </c>
      <c r="W117" s="75" t="s">
        <v>124</v>
      </c>
      <c r="X117" s="75" t="s">
        <v>124</v>
      </c>
      <c r="Y117" s="119"/>
      <c r="Z117" s="119"/>
      <c r="AA117" s="119"/>
      <c r="AB117" s="158"/>
      <c r="AC117" s="158"/>
    </row>
    <row r="118" spans="1:29" s="120" customFormat="1" ht="63.75" x14ac:dyDescent="0.2">
      <c r="A118" s="208" t="str">
        <f>'4'!A80</f>
        <v>3.1.2.21</v>
      </c>
      <c r="B118" s="176" t="str">
        <f>'4'!B80</f>
        <v>Реконструкція системи теплопостачання житлового будинку №95 на вул. Володимирській в м.Луцьку (влаштування вузла комерційного обліку теплової енергії)</v>
      </c>
      <c r="C118" s="208" t="str">
        <f>'4'!C80</f>
        <v>1 шт.</v>
      </c>
      <c r="D118" s="208">
        <f>'4'!D80</f>
        <v>35.46</v>
      </c>
      <c r="E118" s="134" t="s">
        <v>48</v>
      </c>
      <c r="F118" s="134" t="s">
        <v>48</v>
      </c>
      <c r="G118" s="134" t="s">
        <v>48</v>
      </c>
      <c r="H118" s="134" t="s">
        <v>48</v>
      </c>
      <c r="I118" s="134" t="s">
        <v>48</v>
      </c>
      <c r="J118" s="134" t="s">
        <v>48</v>
      </c>
      <c r="K118" s="134" t="s">
        <v>48</v>
      </c>
      <c r="L118" s="134" t="s">
        <v>48</v>
      </c>
      <c r="M118" s="134" t="s">
        <v>48</v>
      </c>
      <c r="N118" s="87">
        <f>'4'!K80</f>
        <v>35.46</v>
      </c>
      <c r="O118" s="87">
        <f>'4'!L80</f>
        <v>0</v>
      </c>
      <c r="P118" s="87">
        <f t="shared" si="11"/>
        <v>35.46</v>
      </c>
      <c r="Q118" s="87">
        <v>0</v>
      </c>
      <c r="R118" s="87">
        <v>0</v>
      </c>
      <c r="S118" s="87">
        <v>0</v>
      </c>
      <c r="T118" s="75" t="s">
        <v>124</v>
      </c>
      <c r="U118" s="75" t="s">
        <v>124</v>
      </c>
      <c r="V118" s="75" t="s">
        <v>124</v>
      </c>
      <c r="W118" s="75" t="s">
        <v>124</v>
      </c>
      <c r="X118" s="75" t="s">
        <v>124</v>
      </c>
      <c r="Y118" s="119"/>
      <c r="Z118" s="119"/>
      <c r="AA118" s="119"/>
      <c r="AB118" s="158"/>
      <c r="AC118" s="158"/>
    </row>
    <row r="119" spans="1:29" s="120" customFormat="1" ht="63.75" x14ac:dyDescent="0.2">
      <c r="A119" s="208" t="str">
        <f>'4'!A81</f>
        <v>3.1.2.22</v>
      </c>
      <c r="B119" s="176" t="str">
        <f>'4'!B81</f>
        <v>Реконструкція системи теплопостачання житлового будинку №95-а на вул. Володимирській в м.Луцьку (влаштування вузла комерційного обліку теплової енергії)</v>
      </c>
      <c r="C119" s="208" t="str">
        <f>'4'!C81</f>
        <v>1 шт.</v>
      </c>
      <c r="D119" s="208">
        <f>'4'!D81</f>
        <v>33.86</v>
      </c>
      <c r="E119" s="134" t="s">
        <v>48</v>
      </c>
      <c r="F119" s="134" t="s">
        <v>48</v>
      </c>
      <c r="G119" s="134" t="s">
        <v>48</v>
      </c>
      <c r="H119" s="134" t="s">
        <v>48</v>
      </c>
      <c r="I119" s="134" t="s">
        <v>48</v>
      </c>
      <c r="J119" s="134" t="s">
        <v>48</v>
      </c>
      <c r="K119" s="134" t="s">
        <v>48</v>
      </c>
      <c r="L119" s="134" t="s">
        <v>48</v>
      </c>
      <c r="M119" s="134" t="s">
        <v>48</v>
      </c>
      <c r="N119" s="87">
        <f>'4'!K81</f>
        <v>33.86</v>
      </c>
      <c r="O119" s="87">
        <f>'4'!L81</f>
        <v>0</v>
      </c>
      <c r="P119" s="87">
        <f t="shared" si="11"/>
        <v>33.86</v>
      </c>
      <c r="Q119" s="87">
        <v>0</v>
      </c>
      <c r="R119" s="87">
        <v>0</v>
      </c>
      <c r="S119" s="87">
        <v>0</v>
      </c>
      <c r="T119" s="75" t="s">
        <v>124</v>
      </c>
      <c r="U119" s="75" t="s">
        <v>124</v>
      </c>
      <c r="V119" s="75" t="s">
        <v>124</v>
      </c>
      <c r="W119" s="75" t="s">
        <v>124</v>
      </c>
      <c r="X119" s="75" t="s">
        <v>124</v>
      </c>
      <c r="Y119" s="119"/>
      <c r="Z119" s="119"/>
      <c r="AA119" s="119"/>
      <c r="AB119" s="158"/>
      <c r="AC119" s="158"/>
    </row>
    <row r="120" spans="1:29" s="120" customFormat="1" ht="57" customHeight="1" x14ac:dyDescent="0.2">
      <c r="A120" s="208" t="str">
        <f>'4'!A82</f>
        <v>3.1.2.23</v>
      </c>
      <c r="B120" s="176" t="str">
        <f>'4'!B82</f>
        <v>Реконструкція системи теплопостачання житлового будинку №95-б на вул. Володимирській в м.Луцьку (влаштування вузла комерційного обліку теплової енергії)</v>
      </c>
      <c r="C120" s="208" t="str">
        <f>'4'!C82</f>
        <v>1 шт.</v>
      </c>
      <c r="D120" s="208">
        <f>'4'!D82</f>
        <v>33.86</v>
      </c>
      <c r="E120" s="134" t="s">
        <v>48</v>
      </c>
      <c r="F120" s="134" t="s">
        <v>48</v>
      </c>
      <c r="G120" s="134" t="s">
        <v>48</v>
      </c>
      <c r="H120" s="134" t="s">
        <v>48</v>
      </c>
      <c r="I120" s="134" t="s">
        <v>48</v>
      </c>
      <c r="J120" s="134" t="s">
        <v>48</v>
      </c>
      <c r="K120" s="134" t="s">
        <v>48</v>
      </c>
      <c r="L120" s="134" t="s">
        <v>48</v>
      </c>
      <c r="M120" s="134" t="s">
        <v>48</v>
      </c>
      <c r="N120" s="87">
        <f>'4'!K82</f>
        <v>33.86</v>
      </c>
      <c r="O120" s="87">
        <f>'4'!L82</f>
        <v>0</v>
      </c>
      <c r="P120" s="87">
        <f t="shared" si="11"/>
        <v>33.86</v>
      </c>
      <c r="Q120" s="87">
        <v>0</v>
      </c>
      <c r="R120" s="87">
        <v>0</v>
      </c>
      <c r="S120" s="87">
        <v>0</v>
      </c>
      <c r="T120" s="75" t="s">
        <v>124</v>
      </c>
      <c r="U120" s="75" t="s">
        <v>124</v>
      </c>
      <c r="V120" s="75" t="s">
        <v>124</v>
      </c>
      <c r="W120" s="75" t="s">
        <v>124</v>
      </c>
      <c r="X120" s="75" t="s">
        <v>124</v>
      </c>
      <c r="Y120" s="119"/>
      <c r="Z120" s="119"/>
      <c r="AA120" s="119"/>
      <c r="AB120" s="158"/>
      <c r="AC120" s="158"/>
    </row>
    <row r="121" spans="1:29" s="120" customFormat="1" ht="52.5" customHeight="1" x14ac:dyDescent="0.2">
      <c r="A121" s="208" t="str">
        <f>'4'!A83</f>
        <v>3.1.2.24</v>
      </c>
      <c r="B121" s="176" t="str">
        <f>'4'!B83</f>
        <v>Реконструкція системи теплопостачання житлового будинку №96 на вул. Володимирській в м.Луцьку (влаштування вузла комерційного обліку теплової енергії)</v>
      </c>
      <c r="C121" s="208" t="str">
        <f>'4'!C83</f>
        <v>1 шт.</v>
      </c>
      <c r="D121" s="208">
        <f>'4'!D83</f>
        <v>33.86</v>
      </c>
      <c r="E121" s="134" t="s">
        <v>48</v>
      </c>
      <c r="F121" s="134" t="s">
        <v>48</v>
      </c>
      <c r="G121" s="134" t="s">
        <v>48</v>
      </c>
      <c r="H121" s="134" t="s">
        <v>48</v>
      </c>
      <c r="I121" s="134" t="s">
        <v>48</v>
      </c>
      <c r="J121" s="134" t="s">
        <v>48</v>
      </c>
      <c r="K121" s="134" t="s">
        <v>48</v>
      </c>
      <c r="L121" s="134" t="s">
        <v>48</v>
      </c>
      <c r="M121" s="134" t="s">
        <v>48</v>
      </c>
      <c r="N121" s="87">
        <f>'4'!K83</f>
        <v>33.86</v>
      </c>
      <c r="O121" s="87">
        <f>'4'!L83</f>
        <v>0</v>
      </c>
      <c r="P121" s="87">
        <f t="shared" si="11"/>
        <v>33.86</v>
      </c>
      <c r="Q121" s="87">
        <v>0</v>
      </c>
      <c r="R121" s="87">
        <v>0</v>
      </c>
      <c r="S121" s="87">
        <v>0</v>
      </c>
      <c r="T121" s="75" t="s">
        <v>124</v>
      </c>
      <c r="U121" s="75" t="s">
        <v>124</v>
      </c>
      <c r="V121" s="75" t="s">
        <v>124</v>
      </c>
      <c r="W121" s="75" t="s">
        <v>124</v>
      </c>
      <c r="X121" s="75" t="s">
        <v>124</v>
      </c>
      <c r="Y121" s="119"/>
      <c r="Z121" s="119"/>
      <c r="AA121" s="119"/>
      <c r="AB121" s="158"/>
      <c r="AC121" s="158"/>
    </row>
    <row r="122" spans="1:29" s="120" customFormat="1" ht="57" customHeight="1" x14ac:dyDescent="0.2">
      <c r="A122" s="208" t="str">
        <f>'4'!A84</f>
        <v>3.1.2.25</v>
      </c>
      <c r="B122" s="176" t="str">
        <f>'4'!B84</f>
        <v>Реконструкція системи теплопостачання житлового будинку №100 на вул. Володимирській в м.Луцьку (влаштування вузла комерційного обліку теплової енергії)</v>
      </c>
      <c r="C122" s="208" t="str">
        <f>'4'!C84</f>
        <v>1 шт.</v>
      </c>
      <c r="D122" s="208">
        <f>'4'!D84</f>
        <v>35.46</v>
      </c>
      <c r="E122" s="134" t="s">
        <v>48</v>
      </c>
      <c r="F122" s="134" t="s">
        <v>48</v>
      </c>
      <c r="G122" s="134" t="s">
        <v>48</v>
      </c>
      <c r="H122" s="134" t="s">
        <v>48</v>
      </c>
      <c r="I122" s="134" t="s">
        <v>48</v>
      </c>
      <c r="J122" s="134" t="s">
        <v>48</v>
      </c>
      <c r="K122" s="134" t="s">
        <v>48</v>
      </c>
      <c r="L122" s="134" t="s">
        <v>48</v>
      </c>
      <c r="M122" s="134" t="s">
        <v>48</v>
      </c>
      <c r="N122" s="87">
        <f>'4'!K84</f>
        <v>35.46</v>
      </c>
      <c r="O122" s="87">
        <f>'4'!L84</f>
        <v>0</v>
      </c>
      <c r="P122" s="87">
        <f t="shared" si="11"/>
        <v>35.46</v>
      </c>
      <c r="Q122" s="87">
        <v>0</v>
      </c>
      <c r="R122" s="87">
        <v>0</v>
      </c>
      <c r="S122" s="87">
        <v>0</v>
      </c>
      <c r="T122" s="75" t="s">
        <v>124</v>
      </c>
      <c r="U122" s="75" t="s">
        <v>124</v>
      </c>
      <c r="V122" s="75" t="s">
        <v>124</v>
      </c>
      <c r="W122" s="75" t="s">
        <v>124</v>
      </c>
      <c r="X122" s="75" t="s">
        <v>124</v>
      </c>
      <c r="Y122" s="119"/>
      <c r="Z122" s="119"/>
      <c r="AA122" s="119"/>
      <c r="AB122" s="158"/>
      <c r="AC122" s="158"/>
    </row>
    <row r="123" spans="1:29" s="120" customFormat="1" ht="53.25" customHeight="1" x14ac:dyDescent="0.2">
      <c r="A123" s="208" t="str">
        <f>'4'!A85</f>
        <v>3.1.2.26</v>
      </c>
      <c r="B123" s="176" t="str">
        <f>'4'!B85</f>
        <v>Реконструкція системи теплопостачання житлового будинку №101 на вул. Володимирській в м.Луцьку (влаштування вузла комерційного обліку теплової енергії)</v>
      </c>
      <c r="C123" s="208" t="str">
        <f>'4'!C85</f>
        <v>1 шт.</v>
      </c>
      <c r="D123" s="208">
        <f>'4'!D85</f>
        <v>36.29</v>
      </c>
      <c r="E123" s="134" t="s">
        <v>48</v>
      </c>
      <c r="F123" s="134" t="s">
        <v>48</v>
      </c>
      <c r="G123" s="134" t="s">
        <v>48</v>
      </c>
      <c r="H123" s="134" t="s">
        <v>48</v>
      </c>
      <c r="I123" s="134" t="s">
        <v>48</v>
      </c>
      <c r="J123" s="134" t="s">
        <v>48</v>
      </c>
      <c r="K123" s="134" t="s">
        <v>48</v>
      </c>
      <c r="L123" s="134" t="s">
        <v>48</v>
      </c>
      <c r="M123" s="134" t="s">
        <v>48</v>
      </c>
      <c r="N123" s="87">
        <f>'4'!K85</f>
        <v>36.29</v>
      </c>
      <c r="O123" s="87">
        <f>'4'!L85</f>
        <v>0</v>
      </c>
      <c r="P123" s="87">
        <f t="shared" si="11"/>
        <v>36.29</v>
      </c>
      <c r="Q123" s="87">
        <v>0</v>
      </c>
      <c r="R123" s="87">
        <v>0</v>
      </c>
      <c r="S123" s="87">
        <v>0</v>
      </c>
      <c r="T123" s="75" t="s">
        <v>124</v>
      </c>
      <c r="U123" s="75" t="s">
        <v>124</v>
      </c>
      <c r="V123" s="75" t="s">
        <v>124</v>
      </c>
      <c r="W123" s="75" t="s">
        <v>124</v>
      </c>
      <c r="X123" s="75" t="s">
        <v>124</v>
      </c>
      <c r="Y123" s="119"/>
      <c r="Z123" s="119"/>
      <c r="AA123" s="119"/>
      <c r="AB123" s="158"/>
      <c r="AC123" s="158"/>
    </row>
    <row r="124" spans="1:29" s="120" customFormat="1" ht="54.75" customHeight="1" x14ac:dyDescent="0.2">
      <c r="A124" s="208" t="str">
        <f>'4'!A86</f>
        <v>3.1.2.27</v>
      </c>
      <c r="B124" s="176" t="str">
        <f>'4'!B86</f>
        <v>Реконструкція системи теплопостачання житлового будинку №102 на вул. Володимирській в м.Луцьку (влаштування вузла комерційного обліку теплової енергії)</v>
      </c>
      <c r="C124" s="208" t="str">
        <f>'4'!C86</f>
        <v>1 шт.</v>
      </c>
      <c r="D124" s="208">
        <f>'4'!D86</f>
        <v>35.96</v>
      </c>
      <c r="E124" s="134" t="s">
        <v>48</v>
      </c>
      <c r="F124" s="134" t="s">
        <v>48</v>
      </c>
      <c r="G124" s="134" t="s">
        <v>48</v>
      </c>
      <c r="H124" s="134" t="s">
        <v>48</v>
      </c>
      <c r="I124" s="134" t="s">
        <v>48</v>
      </c>
      <c r="J124" s="134" t="s">
        <v>48</v>
      </c>
      <c r="K124" s="134" t="s">
        <v>48</v>
      </c>
      <c r="L124" s="134" t="s">
        <v>48</v>
      </c>
      <c r="M124" s="134" t="s">
        <v>48</v>
      </c>
      <c r="N124" s="87">
        <f>'4'!K86</f>
        <v>35.96</v>
      </c>
      <c r="O124" s="87">
        <f>'4'!L86</f>
        <v>0</v>
      </c>
      <c r="P124" s="87">
        <f t="shared" si="11"/>
        <v>35.96</v>
      </c>
      <c r="Q124" s="87">
        <v>0</v>
      </c>
      <c r="R124" s="87">
        <v>0</v>
      </c>
      <c r="S124" s="87">
        <v>0</v>
      </c>
      <c r="T124" s="75" t="s">
        <v>124</v>
      </c>
      <c r="U124" s="75" t="s">
        <v>124</v>
      </c>
      <c r="V124" s="75" t="s">
        <v>124</v>
      </c>
      <c r="W124" s="75" t="s">
        <v>124</v>
      </c>
      <c r="X124" s="75" t="s">
        <v>124</v>
      </c>
      <c r="Y124" s="119"/>
      <c r="Z124" s="119"/>
      <c r="AA124" s="119"/>
      <c r="AB124" s="158"/>
      <c r="AC124" s="158"/>
    </row>
    <row r="125" spans="1:29" s="120" customFormat="1" ht="54.75" customHeight="1" x14ac:dyDescent="0.2">
      <c r="A125" s="208" t="str">
        <f>'4'!A87</f>
        <v>3.1.2.28</v>
      </c>
      <c r="B125" s="176" t="str">
        <f>'4'!B87</f>
        <v>Реконструкція системи теплопостачання житлового будинку №103 на вул. Володимирській в м.Луцьку (влаштування вузла комерційного обліку теплової енергії)</v>
      </c>
      <c r="C125" s="208" t="str">
        <f>'4'!C87</f>
        <v>1 шт.</v>
      </c>
      <c r="D125" s="208">
        <f>'4'!D87</f>
        <v>35.46</v>
      </c>
      <c r="E125" s="134" t="s">
        <v>48</v>
      </c>
      <c r="F125" s="134" t="s">
        <v>48</v>
      </c>
      <c r="G125" s="134" t="s">
        <v>48</v>
      </c>
      <c r="H125" s="134" t="s">
        <v>48</v>
      </c>
      <c r="I125" s="134" t="s">
        <v>48</v>
      </c>
      <c r="J125" s="134" t="s">
        <v>48</v>
      </c>
      <c r="K125" s="134" t="s">
        <v>48</v>
      </c>
      <c r="L125" s="134" t="s">
        <v>48</v>
      </c>
      <c r="M125" s="134" t="s">
        <v>48</v>
      </c>
      <c r="N125" s="87">
        <f>'4'!K87</f>
        <v>35.46</v>
      </c>
      <c r="O125" s="87">
        <f>'4'!L87</f>
        <v>0</v>
      </c>
      <c r="P125" s="87">
        <f t="shared" si="11"/>
        <v>35.46</v>
      </c>
      <c r="Q125" s="87">
        <v>0</v>
      </c>
      <c r="R125" s="87">
        <v>0</v>
      </c>
      <c r="S125" s="87">
        <v>0</v>
      </c>
      <c r="T125" s="75" t="s">
        <v>124</v>
      </c>
      <c r="U125" s="75" t="s">
        <v>124</v>
      </c>
      <c r="V125" s="75" t="s">
        <v>124</v>
      </c>
      <c r="W125" s="75" t="s">
        <v>124</v>
      </c>
      <c r="X125" s="75" t="s">
        <v>124</v>
      </c>
      <c r="Y125" s="119"/>
      <c r="Z125" s="119"/>
      <c r="AA125" s="119"/>
      <c r="AB125" s="158"/>
      <c r="AC125" s="158"/>
    </row>
    <row r="126" spans="1:29" s="120" customFormat="1" ht="51" customHeight="1" x14ac:dyDescent="0.2">
      <c r="A126" s="208" t="str">
        <f>'4'!A88</f>
        <v>3.1.2.29</v>
      </c>
      <c r="B126" s="176" t="str">
        <f>'4'!B88</f>
        <v>Реконструкція системи теплопостачання житлового будинку №108 на вул. Володимирській в м.Луцьку (влаштування вузла комерційного обліку теплової енергії)</v>
      </c>
      <c r="C126" s="208" t="str">
        <f>'4'!C88</f>
        <v>1 шт.</v>
      </c>
      <c r="D126" s="208">
        <f>'4'!D88</f>
        <v>66.989999999999995</v>
      </c>
      <c r="E126" s="134" t="s">
        <v>48</v>
      </c>
      <c r="F126" s="134" t="s">
        <v>48</v>
      </c>
      <c r="G126" s="134" t="s">
        <v>48</v>
      </c>
      <c r="H126" s="134" t="s">
        <v>48</v>
      </c>
      <c r="I126" s="134" t="s">
        <v>48</v>
      </c>
      <c r="J126" s="134" t="s">
        <v>48</v>
      </c>
      <c r="K126" s="134" t="s">
        <v>48</v>
      </c>
      <c r="L126" s="134" t="s">
        <v>48</v>
      </c>
      <c r="M126" s="134" t="s">
        <v>48</v>
      </c>
      <c r="N126" s="87">
        <f>'4'!K88</f>
        <v>66.989999999999995</v>
      </c>
      <c r="O126" s="87">
        <f>'4'!L88</f>
        <v>0</v>
      </c>
      <c r="P126" s="87">
        <f t="shared" si="11"/>
        <v>66.989999999999995</v>
      </c>
      <c r="Q126" s="87">
        <v>0</v>
      </c>
      <c r="R126" s="87">
        <v>0</v>
      </c>
      <c r="S126" s="87">
        <v>0</v>
      </c>
      <c r="T126" s="75" t="s">
        <v>124</v>
      </c>
      <c r="U126" s="75" t="s">
        <v>124</v>
      </c>
      <c r="V126" s="75" t="s">
        <v>124</v>
      </c>
      <c r="W126" s="75" t="s">
        <v>124</v>
      </c>
      <c r="X126" s="75" t="s">
        <v>124</v>
      </c>
      <c r="Y126" s="119"/>
      <c r="Z126" s="119"/>
      <c r="AA126" s="119"/>
      <c r="AB126" s="158"/>
      <c r="AC126" s="158"/>
    </row>
    <row r="127" spans="1:29" s="120" customFormat="1" ht="54" customHeight="1" x14ac:dyDescent="0.2">
      <c r="A127" s="208" t="str">
        <f>'4'!A89</f>
        <v>3.1.2.30</v>
      </c>
      <c r="B127" s="176" t="str">
        <f>'4'!B89</f>
        <v>Реконструкція системи теплопостачання житлового будинку №110 на вул. Володимирській в м.Луцьку (влаштування вузла комерційного обліку теплової енергії)</v>
      </c>
      <c r="C127" s="208" t="str">
        <f>'4'!C89</f>
        <v>1 шт.</v>
      </c>
      <c r="D127" s="208">
        <f>'4'!D89</f>
        <v>33.86</v>
      </c>
      <c r="E127" s="134" t="s">
        <v>48</v>
      </c>
      <c r="F127" s="134" t="s">
        <v>48</v>
      </c>
      <c r="G127" s="134" t="s">
        <v>48</v>
      </c>
      <c r="H127" s="134" t="s">
        <v>48</v>
      </c>
      <c r="I127" s="134" t="s">
        <v>48</v>
      </c>
      <c r="J127" s="134" t="s">
        <v>48</v>
      </c>
      <c r="K127" s="134" t="s">
        <v>48</v>
      </c>
      <c r="L127" s="134" t="s">
        <v>48</v>
      </c>
      <c r="M127" s="134" t="s">
        <v>48</v>
      </c>
      <c r="N127" s="87">
        <f>'4'!K89</f>
        <v>33.86</v>
      </c>
      <c r="O127" s="87">
        <f>'4'!L89</f>
        <v>0</v>
      </c>
      <c r="P127" s="87">
        <f t="shared" si="11"/>
        <v>33.86</v>
      </c>
      <c r="Q127" s="87">
        <v>0</v>
      </c>
      <c r="R127" s="87">
        <v>0</v>
      </c>
      <c r="S127" s="87">
        <v>0</v>
      </c>
      <c r="T127" s="75" t="s">
        <v>124</v>
      </c>
      <c r="U127" s="75" t="s">
        <v>124</v>
      </c>
      <c r="V127" s="75" t="s">
        <v>124</v>
      </c>
      <c r="W127" s="75" t="s">
        <v>124</v>
      </c>
      <c r="X127" s="75" t="s">
        <v>124</v>
      </c>
      <c r="Y127" s="119"/>
      <c r="Z127" s="119"/>
      <c r="AA127" s="119"/>
      <c r="AB127" s="158"/>
      <c r="AC127" s="158"/>
    </row>
    <row r="128" spans="1:29" s="120" customFormat="1" ht="63.75" x14ac:dyDescent="0.2">
      <c r="A128" s="208" t="str">
        <f>'4'!A90</f>
        <v>3.1.2.31</v>
      </c>
      <c r="B128" s="176" t="str">
        <f>'4'!B90</f>
        <v>Реконструкція системи теплопостачання житлового будинку №112 на вул. Володимирській в м.Луцьку (влаштування вузла комерційного обліку теплової енергії)</v>
      </c>
      <c r="C128" s="208" t="str">
        <f>'4'!C90</f>
        <v>1 шт.</v>
      </c>
      <c r="D128" s="208">
        <f>'4'!D90</f>
        <v>36.119999999999997</v>
      </c>
      <c r="E128" s="134" t="s">
        <v>48</v>
      </c>
      <c r="F128" s="134" t="s">
        <v>48</v>
      </c>
      <c r="G128" s="134" t="s">
        <v>48</v>
      </c>
      <c r="H128" s="134" t="s">
        <v>48</v>
      </c>
      <c r="I128" s="134" t="s">
        <v>48</v>
      </c>
      <c r="J128" s="134" t="s">
        <v>48</v>
      </c>
      <c r="K128" s="134" t="s">
        <v>48</v>
      </c>
      <c r="L128" s="134" t="s">
        <v>48</v>
      </c>
      <c r="M128" s="134" t="s">
        <v>48</v>
      </c>
      <c r="N128" s="87">
        <f>'4'!K90</f>
        <v>36.119999999999997</v>
      </c>
      <c r="O128" s="87">
        <f>'4'!L90</f>
        <v>0</v>
      </c>
      <c r="P128" s="87">
        <f t="shared" si="11"/>
        <v>36.119999999999997</v>
      </c>
      <c r="Q128" s="87">
        <v>0</v>
      </c>
      <c r="R128" s="87">
        <v>0</v>
      </c>
      <c r="S128" s="87">
        <v>0</v>
      </c>
      <c r="T128" s="75" t="s">
        <v>124</v>
      </c>
      <c r="U128" s="75" t="s">
        <v>124</v>
      </c>
      <c r="V128" s="75" t="s">
        <v>124</v>
      </c>
      <c r="W128" s="75" t="s">
        <v>124</v>
      </c>
      <c r="X128" s="75" t="s">
        <v>124</v>
      </c>
      <c r="Y128" s="119"/>
      <c r="Z128" s="119"/>
      <c r="AA128" s="119"/>
      <c r="AB128" s="158"/>
      <c r="AC128" s="158"/>
    </row>
    <row r="129" spans="1:29" s="120" customFormat="1" ht="57" customHeight="1" x14ac:dyDescent="0.2">
      <c r="A129" s="208" t="str">
        <f>'4'!A91</f>
        <v>3.1.2.32</v>
      </c>
      <c r="B129" s="176" t="str">
        <f>'4'!B91</f>
        <v>Реконструкція системи теплопостачання житлового будинку №113 на вул. Володимирській в м.Луцьку (влаштування вузла комерційного обліку теплової енергії)</v>
      </c>
      <c r="C129" s="208" t="str">
        <f>'4'!C91</f>
        <v>1 шт.</v>
      </c>
      <c r="D129" s="208">
        <f>'4'!D91</f>
        <v>33.86</v>
      </c>
      <c r="E129" s="134" t="s">
        <v>48</v>
      </c>
      <c r="F129" s="134" t="s">
        <v>48</v>
      </c>
      <c r="G129" s="134" t="s">
        <v>48</v>
      </c>
      <c r="H129" s="134" t="s">
        <v>48</v>
      </c>
      <c r="I129" s="134" t="s">
        <v>48</v>
      </c>
      <c r="J129" s="134" t="s">
        <v>48</v>
      </c>
      <c r="K129" s="134" t="s">
        <v>48</v>
      </c>
      <c r="L129" s="134" t="s">
        <v>48</v>
      </c>
      <c r="M129" s="134" t="s">
        <v>48</v>
      </c>
      <c r="N129" s="87">
        <f>'4'!K91</f>
        <v>33.86</v>
      </c>
      <c r="O129" s="87">
        <f>'4'!L91</f>
        <v>0</v>
      </c>
      <c r="P129" s="87">
        <f t="shared" si="11"/>
        <v>33.86</v>
      </c>
      <c r="Q129" s="87">
        <v>0</v>
      </c>
      <c r="R129" s="87">
        <v>0</v>
      </c>
      <c r="S129" s="87">
        <v>0</v>
      </c>
      <c r="T129" s="75" t="s">
        <v>124</v>
      </c>
      <c r="U129" s="75" t="s">
        <v>124</v>
      </c>
      <c r="V129" s="75" t="s">
        <v>124</v>
      </c>
      <c r="W129" s="75" t="s">
        <v>124</v>
      </c>
      <c r="X129" s="75" t="s">
        <v>124</v>
      </c>
      <c r="Y129" s="119"/>
      <c r="Z129" s="119"/>
      <c r="AA129" s="119"/>
      <c r="AB129" s="158"/>
      <c r="AC129" s="158"/>
    </row>
    <row r="130" spans="1:29" s="120" customFormat="1" ht="51" customHeight="1" x14ac:dyDescent="0.2">
      <c r="A130" s="208" t="str">
        <f>'4'!A92</f>
        <v>3.1.2.33</v>
      </c>
      <c r="B130" s="176" t="str">
        <f>'4'!B92</f>
        <v>Реконструкція системи теплопостачання житлового будинку №115 на вул. Володимирській в м.Луцьку (влаштування вузла комерційного обліку теплової енергії)</v>
      </c>
      <c r="C130" s="208" t="str">
        <f>'4'!C92</f>
        <v>1 шт.</v>
      </c>
      <c r="D130" s="208">
        <f>'4'!D92</f>
        <v>35.46</v>
      </c>
      <c r="E130" s="134" t="s">
        <v>48</v>
      </c>
      <c r="F130" s="134" t="s">
        <v>48</v>
      </c>
      <c r="G130" s="134" t="s">
        <v>48</v>
      </c>
      <c r="H130" s="134" t="s">
        <v>48</v>
      </c>
      <c r="I130" s="134" t="s">
        <v>48</v>
      </c>
      <c r="J130" s="134" t="s">
        <v>48</v>
      </c>
      <c r="K130" s="134" t="s">
        <v>48</v>
      </c>
      <c r="L130" s="134" t="s">
        <v>48</v>
      </c>
      <c r="M130" s="134" t="s">
        <v>48</v>
      </c>
      <c r="N130" s="87">
        <f>'4'!K92</f>
        <v>35.46</v>
      </c>
      <c r="O130" s="87">
        <f>'4'!L92</f>
        <v>0</v>
      </c>
      <c r="P130" s="87">
        <f t="shared" si="11"/>
        <v>35.46</v>
      </c>
      <c r="Q130" s="87">
        <v>0</v>
      </c>
      <c r="R130" s="87">
        <v>0</v>
      </c>
      <c r="S130" s="87">
        <v>0</v>
      </c>
      <c r="T130" s="75" t="s">
        <v>124</v>
      </c>
      <c r="U130" s="75" t="s">
        <v>124</v>
      </c>
      <c r="V130" s="75" t="s">
        <v>124</v>
      </c>
      <c r="W130" s="75" t="s">
        <v>124</v>
      </c>
      <c r="X130" s="75" t="s">
        <v>124</v>
      </c>
      <c r="Y130" s="119"/>
      <c r="Z130" s="119"/>
      <c r="AA130" s="119"/>
      <c r="AB130" s="158"/>
      <c r="AC130" s="158"/>
    </row>
    <row r="131" spans="1:29" s="120" customFormat="1" ht="54.75" customHeight="1" x14ac:dyDescent="0.2">
      <c r="A131" s="208" t="str">
        <f>'4'!A93</f>
        <v>3.1.2.34</v>
      </c>
      <c r="B131" s="176" t="str">
        <f>'4'!B93</f>
        <v>Реконструкція системи теплопостачання житлового будинку №116 на вул. Володимирській в м.Луцьку (влаштування вузла комерційного обліку теплової енергії)</v>
      </c>
      <c r="C131" s="208" t="str">
        <f>'4'!C93</f>
        <v>1 шт.</v>
      </c>
      <c r="D131" s="208">
        <f>'4'!D93</f>
        <v>33.86</v>
      </c>
      <c r="E131" s="134" t="s">
        <v>48</v>
      </c>
      <c r="F131" s="134" t="s">
        <v>48</v>
      </c>
      <c r="G131" s="134" t="s">
        <v>48</v>
      </c>
      <c r="H131" s="134" t="s">
        <v>48</v>
      </c>
      <c r="I131" s="134" t="s">
        <v>48</v>
      </c>
      <c r="J131" s="134" t="s">
        <v>48</v>
      </c>
      <c r="K131" s="134" t="s">
        <v>48</v>
      </c>
      <c r="L131" s="134" t="s">
        <v>48</v>
      </c>
      <c r="M131" s="134" t="s">
        <v>48</v>
      </c>
      <c r="N131" s="87">
        <f>'4'!K93</f>
        <v>33.86</v>
      </c>
      <c r="O131" s="87">
        <f>'4'!L93</f>
        <v>0</v>
      </c>
      <c r="P131" s="87">
        <f t="shared" si="11"/>
        <v>33.86</v>
      </c>
      <c r="Q131" s="87">
        <v>0</v>
      </c>
      <c r="R131" s="87">
        <v>0</v>
      </c>
      <c r="S131" s="87">
        <v>0</v>
      </c>
      <c r="T131" s="75" t="s">
        <v>124</v>
      </c>
      <c r="U131" s="75" t="s">
        <v>124</v>
      </c>
      <c r="V131" s="75" t="s">
        <v>124</v>
      </c>
      <c r="W131" s="75" t="s">
        <v>124</v>
      </c>
      <c r="X131" s="75" t="s">
        <v>124</v>
      </c>
      <c r="Y131" s="119"/>
      <c r="Z131" s="119"/>
      <c r="AA131" s="119"/>
      <c r="AB131" s="158"/>
      <c r="AC131" s="158"/>
    </row>
    <row r="132" spans="1:29" s="120" customFormat="1" ht="52.5" customHeight="1" x14ac:dyDescent="0.2">
      <c r="A132" s="208" t="str">
        <f>'4'!A94</f>
        <v>3.1.2.35</v>
      </c>
      <c r="B132" s="176" t="str">
        <f>'4'!B94</f>
        <v>Реконструкція системи теплопостачання житлового будинку №12 на вул. Винниченка в м.Луцьку (влаштування вузла комерційного обліку теплової енергії)</v>
      </c>
      <c r="C132" s="208" t="str">
        <f>'4'!C94</f>
        <v>1 шт.</v>
      </c>
      <c r="D132" s="208">
        <f>'4'!D94</f>
        <v>33.86</v>
      </c>
      <c r="E132" s="134" t="s">
        <v>48</v>
      </c>
      <c r="F132" s="134" t="s">
        <v>48</v>
      </c>
      <c r="G132" s="134" t="s">
        <v>48</v>
      </c>
      <c r="H132" s="134" t="s">
        <v>48</v>
      </c>
      <c r="I132" s="134" t="s">
        <v>48</v>
      </c>
      <c r="J132" s="134" t="s">
        <v>48</v>
      </c>
      <c r="K132" s="134" t="s">
        <v>48</v>
      </c>
      <c r="L132" s="134" t="s">
        <v>48</v>
      </c>
      <c r="M132" s="134" t="s">
        <v>48</v>
      </c>
      <c r="N132" s="87">
        <f>'4'!K94</f>
        <v>33.86</v>
      </c>
      <c r="O132" s="87">
        <f>'4'!L94</f>
        <v>0</v>
      </c>
      <c r="P132" s="87">
        <f t="shared" si="11"/>
        <v>33.86</v>
      </c>
      <c r="Q132" s="87">
        <v>0</v>
      </c>
      <c r="R132" s="87">
        <v>0</v>
      </c>
      <c r="S132" s="87">
        <v>0</v>
      </c>
      <c r="T132" s="75" t="s">
        <v>124</v>
      </c>
      <c r="U132" s="75" t="s">
        <v>124</v>
      </c>
      <c r="V132" s="75" t="s">
        <v>124</v>
      </c>
      <c r="W132" s="75" t="s">
        <v>124</v>
      </c>
      <c r="X132" s="75" t="s">
        <v>124</v>
      </c>
      <c r="Y132" s="119"/>
      <c r="Z132" s="119"/>
      <c r="AA132" s="119"/>
      <c r="AB132" s="158"/>
      <c r="AC132" s="158"/>
    </row>
    <row r="133" spans="1:29" s="120" customFormat="1" ht="54.75" customHeight="1" x14ac:dyDescent="0.2">
      <c r="A133" s="208" t="str">
        <f>'4'!A95</f>
        <v>3.1.2.36</v>
      </c>
      <c r="B133" s="176" t="str">
        <f>'4'!B95</f>
        <v>Реконструкція системи теплопостачання житлового будинку №16 на вул. Винниченка в м.Луцьку (влаштування вузла комерційного обліку теплової енергії)</v>
      </c>
      <c r="C133" s="208" t="str">
        <f>'4'!C95</f>
        <v>1 шт.</v>
      </c>
      <c r="D133" s="208">
        <f>'4'!D95</f>
        <v>36.33</v>
      </c>
      <c r="E133" s="134" t="s">
        <v>48</v>
      </c>
      <c r="F133" s="134" t="s">
        <v>48</v>
      </c>
      <c r="G133" s="134" t="s">
        <v>48</v>
      </c>
      <c r="H133" s="134" t="s">
        <v>48</v>
      </c>
      <c r="I133" s="134" t="s">
        <v>48</v>
      </c>
      <c r="J133" s="134" t="s">
        <v>48</v>
      </c>
      <c r="K133" s="134" t="s">
        <v>48</v>
      </c>
      <c r="L133" s="134" t="s">
        <v>48</v>
      </c>
      <c r="M133" s="134" t="s">
        <v>48</v>
      </c>
      <c r="N133" s="87">
        <f>'4'!K95</f>
        <v>36.33</v>
      </c>
      <c r="O133" s="87">
        <f>'4'!L95</f>
        <v>0</v>
      </c>
      <c r="P133" s="87">
        <f t="shared" si="11"/>
        <v>36.33</v>
      </c>
      <c r="Q133" s="87">
        <v>0</v>
      </c>
      <c r="R133" s="87">
        <v>0</v>
      </c>
      <c r="S133" s="87">
        <v>0</v>
      </c>
      <c r="T133" s="75" t="s">
        <v>124</v>
      </c>
      <c r="U133" s="75" t="s">
        <v>124</v>
      </c>
      <c r="V133" s="75" t="s">
        <v>124</v>
      </c>
      <c r="W133" s="75" t="s">
        <v>124</v>
      </c>
      <c r="X133" s="75" t="s">
        <v>124</v>
      </c>
      <c r="Y133" s="119"/>
      <c r="Z133" s="119"/>
      <c r="AA133" s="119"/>
      <c r="AB133" s="158"/>
      <c r="AC133" s="158"/>
    </row>
    <row r="134" spans="1:29" s="120" customFormat="1" ht="57" customHeight="1" x14ac:dyDescent="0.2">
      <c r="A134" s="208" t="str">
        <f>'4'!A96</f>
        <v>3.1.2.37</v>
      </c>
      <c r="B134" s="176" t="str">
        <f>'4'!B96</f>
        <v>Реконструкція системи теплопостачання житлового будинку №18 на вул. Винниченка в м.Луцьку (влаштування вузла комерційного обліку теплової енергії)</v>
      </c>
      <c r="C134" s="208" t="str">
        <f>'4'!C96</f>
        <v>1 шт.</v>
      </c>
      <c r="D134" s="208">
        <f>'4'!D96</f>
        <v>35.46</v>
      </c>
      <c r="E134" s="134" t="s">
        <v>48</v>
      </c>
      <c r="F134" s="134" t="s">
        <v>48</v>
      </c>
      <c r="G134" s="134" t="s">
        <v>48</v>
      </c>
      <c r="H134" s="134" t="s">
        <v>48</v>
      </c>
      <c r="I134" s="134" t="s">
        <v>48</v>
      </c>
      <c r="J134" s="134" t="s">
        <v>48</v>
      </c>
      <c r="K134" s="134" t="s">
        <v>48</v>
      </c>
      <c r="L134" s="134" t="s">
        <v>48</v>
      </c>
      <c r="M134" s="134" t="s">
        <v>48</v>
      </c>
      <c r="N134" s="87">
        <f>'4'!K96</f>
        <v>35.46</v>
      </c>
      <c r="O134" s="87">
        <f>'4'!L96</f>
        <v>0</v>
      </c>
      <c r="P134" s="87">
        <f t="shared" si="11"/>
        <v>35.46</v>
      </c>
      <c r="Q134" s="87">
        <v>0</v>
      </c>
      <c r="R134" s="87">
        <v>0</v>
      </c>
      <c r="S134" s="87">
        <v>0</v>
      </c>
      <c r="T134" s="75" t="s">
        <v>124</v>
      </c>
      <c r="U134" s="75" t="s">
        <v>124</v>
      </c>
      <c r="V134" s="75" t="s">
        <v>124</v>
      </c>
      <c r="W134" s="75" t="s">
        <v>124</v>
      </c>
      <c r="X134" s="75" t="s">
        <v>124</v>
      </c>
      <c r="Y134" s="119"/>
      <c r="Z134" s="119"/>
      <c r="AA134" s="119"/>
      <c r="AB134" s="158"/>
      <c r="AC134" s="158"/>
    </row>
    <row r="135" spans="1:29" s="120" customFormat="1" ht="54" customHeight="1" x14ac:dyDescent="0.2">
      <c r="A135" s="208" t="str">
        <f>'4'!A97</f>
        <v>3.1.2.38</v>
      </c>
      <c r="B135" s="176" t="str">
        <f>'4'!B97</f>
        <v>Реконструкція системи теплопостачання житлового будинку №20 на вул. Винниченка в м.Луцьку (влаштування вузла комерційного обліку теплової енергії)</v>
      </c>
      <c r="C135" s="208" t="str">
        <f>'4'!C97</f>
        <v>1 шт.</v>
      </c>
      <c r="D135" s="208">
        <f>'4'!D97</f>
        <v>36.369999999999997</v>
      </c>
      <c r="E135" s="134" t="s">
        <v>48</v>
      </c>
      <c r="F135" s="134" t="s">
        <v>48</v>
      </c>
      <c r="G135" s="134" t="s">
        <v>48</v>
      </c>
      <c r="H135" s="134" t="s">
        <v>48</v>
      </c>
      <c r="I135" s="134" t="s">
        <v>48</v>
      </c>
      <c r="J135" s="134" t="s">
        <v>48</v>
      </c>
      <c r="K135" s="134" t="s">
        <v>48</v>
      </c>
      <c r="L135" s="134" t="s">
        <v>48</v>
      </c>
      <c r="M135" s="134" t="s">
        <v>48</v>
      </c>
      <c r="N135" s="87">
        <f>'4'!K97</f>
        <v>36.369999999999997</v>
      </c>
      <c r="O135" s="87">
        <f>'4'!L97</f>
        <v>0</v>
      </c>
      <c r="P135" s="87">
        <v>0</v>
      </c>
      <c r="Q135" s="87">
        <v>0</v>
      </c>
      <c r="R135" s="87">
        <f>D135</f>
        <v>36.369999999999997</v>
      </c>
      <c r="S135" s="87">
        <v>0</v>
      </c>
      <c r="T135" s="75" t="s">
        <v>124</v>
      </c>
      <c r="U135" s="75" t="s">
        <v>124</v>
      </c>
      <c r="V135" s="75" t="s">
        <v>124</v>
      </c>
      <c r="W135" s="75" t="s">
        <v>124</v>
      </c>
      <c r="X135" s="75" t="s">
        <v>124</v>
      </c>
      <c r="Y135" s="119"/>
      <c r="Z135" s="119"/>
      <c r="AA135" s="119"/>
      <c r="AB135" s="158"/>
      <c r="AC135" s="158"/>
    </row>
    <row r="136" spans="1:29" s="120" customFormat="1" ht="54.75" customHeight="1" x14ac:dyDescent="0.2">
      <c r="A136" s="208" t="str">
        <f>'4'!A98</f>
        <v>3.1.2.39</v>
      </c>
      <c r="B136" s="176" t="str">
        <f>'4'!B98</f>
        <v>Реконструкція системи теплопостачання житлового будинку №23 на вул. Винниченка в м.Луцьку (влаштування вузла комерційного обліку теплової енергії)</v>
      </c>
      <c r="C136" s="208" t="str">
        <f>'4'!C98</f>
        <v>1 шт.</v>
      </c>
      <c r="D136" s="208">
        <f>'4'!D98</f>
        <v>41.66</v>
      </c>
      <c r="E136" s="134" t="s">
        <v>48</v>
      </c>
      <c r="F136" s="134" t="s">
        <v>48</v>
      </c>
      <c r="G136" s="134" t="s">
        <v>48</v>
      </c>
      <c r="H136" s="134" t="s">
        <v>48</v>
      </c>
      <c r="I136" s="134" t="s">
        <v>48</v>
      </c>
      <c r="J136" s="134" t="s">
        <v>48</v>
      </c>
      <c r="K136" s="134" t="s">
        <v>48</v>
      </c>
      <c r="L136" s="134" t="s">
        <v>48</v>
      </c>
      <c r="M136" s="134" t="s">
        <v>48</v>
      </c>
      <c r="N136" s="87">
        <f>'4'!K98</f>
        <v>41.66</v>
      </c>
      <c r="O136" s="87">
        <f>'4'!L98</f>
        <v>0</v>
      </c>
      <c r="P136" s="87">
        <v>0</v>
      </c>
      <c r="Q136" s="87">
        <v>0</v>
      </c>
      <c r="R136" s="87">
        <f t="shared" ref="R136:R184" si="12">D136</f>
        <v>41.66</v>
      </c>
      <c r="S136" s="87">
        <v>0</v>
      </c>
      <c r="T136" s="75" t="s">
        <v>124</v>
      </c>
      <c r="U136" s="75" t="s">
        <v>124</v>
      </c>
      <c r="V136" s="75" t="s">
        <v>124</v>
      </c>
      <c r="W136" s="75" t="s">
        <v>124</v>
      </c>
      <c r="X136" s="75" t="s">
        <v>124</v>
      </c>
      <c r="Y136" s="119"/>
      <c r="Z136" s="119"/>
      <c r="AA136" s="119"/>
      <c r="AB136" s="158"/>
      <c r="AC136" s="158"/>
    </row>
    <row r="137" spans="1:29" s="120" customFormat="1" ht="52.5" customHeight="1" x14ac:dyDescent="0.2">
      <c r="A137" s="208" t="str">
        <f>'4'!A99</f>
        <v>3.1.2.40</v>
      </c>
      <c r="B137" s="176" t="str">
        <f>'4'!B99</f>
        <v>Реконструкція системи теплопостачання житлового будинку №25 на вул. Винниченка в м.Луцьку (влаштування вузла комерційного обліку теплової енергії)</v>
      </c>
      <c r="C137" s="208" t="str">
        <f>'4'!C99</f>
        <v>1 шт.</v>
      </c>
      <c r="D137" s="208">
        <f>'4'!D99</f>
        <v>47.2</v>
      </c>
      <c r="E137" s="134" t="s">
        <v>48</v>
      </c>
      <c r="F137" s="134" t="s">
        <v>48</v>
      </c>
      <c r="G137" s="134" t="s">
        <v>48</v>
      </c>
      <c r="H137" s="134" t="s">
        <v>48</v>
      </c>
      <c r="I137" s="134" t="s">
        <v>48</v>
      </c>
      <c r="J137" s="134" t="s">
        <v>48</v>
      </c>
      <c r="K137" s="134" t="s">
        <v>48</v>
      </c>
      <c r="L137" s="134" t="s">
        <v>48</v>
      </c>
      <c r="M137" s="134" t="s">
        <v>48</v>
      </c>
      <c r="N137" s="87">
        <f>'4'!K99</f>
        <v>47.2</v>
      </c>
      <c r="O137" s="87">
        <f>'4'!L99</f>
        <v>0</v>
      </c>
      <c r="P137" s="87">
        <v>0</v>
      </c>
      <c r="Q137" s="87">
        <v>0</v>
      </c>
      <c r="R137" s="87">
        <f t="shared" si="12"/>
        <v>47.2</v>
      </c>
      <c r="S137" s="87">
        <v>0</v>
      </c>
      <c r="T137" s="75" t="s">
        <v>124</v>
      </c>
      <c r="U137" s="75" t="s">
        <v>124</v>
      </c>
      <c r="V137" s="75" t="s">
        <v>124</v>
      </c>
      <c r="W137" s="75" t="s">
        <v>124</v>
      </c>
      <c r="X137" s="75" t="s">
        <v>124</v>
      </c>
      <c r="Y137" s="119"/>
      <c r="Z137" s="119"/>
      <c r="AA137" s="119"/>
      <c r="AB137" s="158"/>
      <c r="AC137" s="158"/>
    </row>
    <row r="138" spans="1:29" s="120" customFormat="1" ht="54" customHeight="1" x14ac:dyDescent="0.2">
      <c r="A138" s="208" t="str">
        <f>'4'!A100</f>
        <v>3.1.2.41</v>
      </c>
      <c r="B138" s="176" t="str">
        <f>'4'!B100</f>
        <v>Реконструкція системи теплопостачання житлового будинку №51 на вул. Винниченка в м.Луцьку (влаштування вузла комерційного обліку теплової енергії)</v>
      </c>
      <c r="C138" s="208" t="str">
        <f>'4'!C100</f>
        <v>1 шт.</v>
      </c>
      <c r="D138" s="208">
        <f>'4'!D100</f>
        <v>36.31</v>
      </c>
      <c r="E138" s="134" t="s">
        <v>48</v>
      </c>
      <c r="F138" s="134" t="s">
        <v>48</v>
      </c>
      <c r="G138" s="134" t="s">
        <v>48</v>
      </c>
      <c r="H138" s="134" t="s">
        <v>48</v>
      </c>
      <c r="I138" s="134" t="s">
        <v>48</v>
      </c>
      <c r="J138" s="134" t="s">
        <v>48</v>
      </c>
      <c r="K138" s="134" t="s">
        <v>48</v>
      </c>
      <c r="L138" s="134" t="s">
        <v>48</v>
      </c>
      <c r="M138" s="134" t="s">
        <v>48</v>
      </c>
      <c r="N138" s="87">
        <f>'4'!K100</f>
        <v>36.31</v>
      </c>
      <c r="O138" s="87">
        <f>'4'!L100</f>
        <v>0</v>
      </c>
      <c r="P138" s="87">
        <v>0</v>
      </c>
      <c r="Q138" s="87">
        <v>0</v>
      </c>
      <c r="R138" s="87">
        <f t="shared" si="12"/>
        <v>36.31</v>
      </c>
      <c r="S138" s="87">
        <v>0</v>
      </c>
      <c r="T138" s="75" t="s">
        <v>124</v>
      </c>
      <c r="U138" s="75" t="s">
        <v>124</v>
      </c>
      <c r="V138" s="75" t="s">
        <v>124</v>
      </c>
      <c r="W138" s="75" t="s">
        <v>124</v>
      </c>
      <c r="X138" s="75" t="s">
        <v>124</v>
      </c>
      <c r="Y138" s="119"/>
      <c r="Z138" s="119"/>
      <c r="AA138" s="119"/>
      <c r="AB138" s="158"/>
      <c r="AC138" s="158"/>
    </row>
    <row r="139" spans="1:29" s="120" customFormat="1" ht="51.75" customHeight="1" x14ac:dyDescent="0.2">
      <c r="A139" s="208" t="str">
        <f>'4'!A101</f>
        <v>3.1.2.42</v>
      </c>
      <c r="B139" s="176" t="str">
        <f>'4'!B101</f>
        <v>Реконструкція системи теплопостачання житлового будинку №1 на вул. Генерала Шухевича в м.Луцьку (влаштування вузла комерційного обліку теплової енергії)</v>
      </c>
      <c r="C139" s="208" t="str">
        <f>'4'!C101</f>
        <v>1 шт.</v>
      </c>
      <c r="D139" s="208">
        <f>'4'!D101</f>
        <v>37.42</v>
      </c>
      <c r="E139" s="134" t="s">
        <v>48</v>
      </c>
      <c r="F139" s="134" t="s">
        <v>48</v>
      </c>
      <c r="G139" s="134" t="s">
        <v>48</v>
      </c>
      <c r="H139" s="134" t="s">
        <v>48</v>
      </c>
      <c r="I139" s="134" t="s">
        <v>48</v>
      </c>
      <c r="J139" s="134" t="s">
        <v>48</v>
      </c>
      <c r="K139" s="134" t="s">
        <v>48</v>
      </c>
      <c r="L139" s="134" t="s">
        <v>48</v>
      </c>
      <c r="M139" s="134" t="s">
        <v>48</v>
      </c>
      <c r="N139" s="87">
        <f>'4'!K101</f>
        <v>37.42</v>
      </c>
      <c r="O139" s="87">
        <f>'4'!L101</f>
        <v>0</v>
      </c>
      <c r="P139" s="87">
        <v>0</v>
      </c>
      <c r="Q139" s="87">
        <v>0</v>
      </c>
      <c r="R139" s="87">
        <f t="shared" si="12"/>
        <v>37.42</v>
      </c>
      <c r="S139" s="87">
        <v>0</v>
      </c>
      <c r="T139" s="75" t="s">
        <v>124</v>
      </c>
      <c r="U139" s="75" t="s">
        <v>124</v>
      </c>
      <c r="V139" s="75" t="s">
        <v>124</v>
      </c>
      <c r="W139" s="75" t="s">
        <v>124</v>
      </c>
      <c r="X139" s="75" t="s">
        <v>124</v>
      </c>
      <c r="Y139" s="119"/>
      <c r="Z139" s="119"/>
      <c r="AA139" s="119"/>
      <c r="AB139" s="158"/>
      <c r="AC139" s="158"/>
    </row>
    <row r="140" spans="1:29" s="120" customFormat="1" ht="51" x14ac:dyDescent="0.2">
      <c r="A140" s="208" t="str">
        <f>'4'!A102</f>
        <v>3.1.2.43</v>
      </c>
      <c r="B140" s="176" t="str">
        <f>'4'!B102</f>
        <v>Реконструкція системи теплопостачання житлового будинку №2 на вул. Генерала Шухевича в м.Луцьку (влаштування вузла комерційного обліку теплової енергії)</v>
      </c>
      <c r="C140" s="208" t="str">
        <f>'4'!C102</f>
        <v>1 шт.</v>
      </c>
      <c r="D140" s="208">
        <f>'4'!D102</f>
        <v>37.65</v>
      </c>
      <c r="E140" s="134" t="s">
        <v>48</v>
      </c>
      <c r="F140" s="134" t="s">
        <v>48</v>
      </c>
      <c r="G140" s="134" t="s">
        <v>48</v>
      </c>
      <c r="H140" s="134" t="s">
        <v>48</v>
      </c>
      <c r="I140" s="134" t="s">
        <v>48</v>
      </c>
      <c r="J140" s="134" t="s">
        <v>48</v>
      </c>
      <c r="K140" s="134" t="s">
        <v>48</v>
      </c>
      <c r="L140" s="134" t="s">
        <v>48</v>
      </c>
      <c r="M140" s="134" t="s">
        <v>48</v>
      </c>
      <c r="N140" s="87">
        <f>'4'!K102</f>
        <v>37.65</v>
      </c>
      <c r="O140" s="87">
        <f>'4'!L102</f>
        <v>0</v>
      </c>
      <c r="P140" s="87">
        <v>0</v>
      </c>
      <c r="Q140" s="87">
        <v>0</v>
      </c>
      <c r="R140" s="87">
        <f t="shared" si="12"/>
        <v>37.65</v>
      </c>
      <c r="S140" s="87">
        <v>0</v>
      </c>
      <c r="T140" s="75" t="s">
        <v>124</v>
      </c>
      <c r="U140" s="75" t="s">
        <v>124</v>
      </c>
      <c r="V140" s="75" t="s">
        <v>124</v>
      </c>
      <c r="W140" s="75" t="s">
        <v>124</v>
      </c>
      <c r="X140" s="75" t="s">
        <v>124</v>
      </c>
      <c r="Y140" s="119"/>
      <c r="Z140" s="119"/>
      <c r="AA140" s="119"/>
      <c r="AB140" s="158"/>
      <c r="AC140" s="158"/>
    </row>
    <row r="141" spans="1:29" s="120" customFormat="1" ht="51" customHeight="1" x14ac:dyDescent="0.2">
      <c r="A141" s="208" t="str">
        <f>'4'!A103</f>
        <v>3.1.2.44</v>
      </c>
      <c r="B141" s="176" t="str">
        <f>'4'!B103</f>
        <v>Реконструкція системи теплопостачання житлового будинку №6 на вул. Генерала Шухевича в м. Луцьку (влаштування вузла комерційного обліку теплової енергії)</v>
      </c>
      <c r="C141" s="208" t="str">
        <f>'4'!C103</f>
        <v>1 шт.</v>
      </c>
      <c r="D141" s="208">
        <f>'4'!D103</f>
        <v>35.200000000000003</v>
      </c>
      <c r="E141" s="134" t="s">
        <v>48</v>
      </c>
      <c r="F141" s="134" t="s">
        <v>48</v>
      </c>
      <c r="G141" s="134" t="s">
        <v>48</v>
      </c>
      <c r="H141" s="134" t="s">
        <v>48</v>
      </c>
      <c r="I141" s="134" t="s">
        <v>48</v>
      </c>
      <c r="J141" s="134" t="s">
        <v>48</v>
      </c>
      <c r="K141" s="134" t="s">
        <v>48</v>
      </c>
      <c r="L141" s="134" t="s">
        <v>48</v>
      </c>
      <c r="M141" s="134" t="s">
        <v>48</v>
      </c>
      <c r="N141" s="87">
        <f>'4'!K103</f>
        <v>35.200000000000003</v>
      </c>
      <c r="O141" s="87">
        <f>'4'!L103</f>
        <v>0</v>
      </c>
      <c r="P141" s="87">
        <v>0</v>
      </c>
      <c r="Q141" s="87">
        <v>0</v>
      </c>
      <c r="R141" s="87">
        <f t="shared" si="12"/>
        <v>35.200000000000003</v>
      </c>
      <c r="S141" s="87">
        <v>0</v>
      </c>
      <c r="T141" s="75" t="s">
        <v>124</v>
      </c>
      <c r="U141" s="75" t="s">
        <v>124</v>
      </c>
      <c r="V141" s="75" t="s">
        <v>124</v>
      </c>
      <c r="W141" s="75" t="s">
        <v>124</v>
      </c>
      <c r="X141" s="75" t="s">
        <v>124</v>
      </c>
      <c r="Y141" s="119"/>
      <c r="Z141" s="119"/>
      <c r="AA141" s="119"/>
      <c r="AB141" s="158"/>
      <c r="AC141" s="158"/>
    </row>
    <row r="142" spans="1:29" s="120" customFormat="1" ht="52.5" customHeight="1" x14ac:dyDescent="0.2">
      <c r="A142" s="208" t="str">
        <f>'4'!A104</f>
        <v>3.1.2.45</v>
      </c>
      <c r="B142" s="176" t="str">
        <f>'4'!B104</f>
        <v>Реконструкція системи теплопостачання житлового будинку №40 на вул. Гнідавській в м.Луцьку (влаштування вузла комерційного обліку теплової енергії)</v>
      </c>
      <c r="C142" s="208" t="str">
        <f>'4'!C104</f>
        <v>1 шт.</v>
      </c>
      <c r="D142" s="208">
        <f>'4'!D104</f>
        <v>35.33</v>
      </c>
      <c r="E142" s="134" t="s">
        <v>48</v>
      </c>
      <c r="F142" s="134" t="s">
        <v>48</v>
      </c>
      <c r="G142" s="134" t="s">
        <v>48</v>
      </c>
      <c r="H142" s="134" t="s">
        <v>48</v>
      </c>
      <c r="I142" s="134" t="s">
        <v>48</v>
      </c>
      <c r="J142" s="134" t="s">
        <v>48</v>
      </c>
      <c r="K142" s="134" t="s">
        <v>48</v>
      </c>
      <c r="L142" s="134" t="s">
        <v>48</v>
      </c>
      <c r="M142" s="134" t="s">
        <v>48</v>
      </c>
      <c r="N142" s="87">
        <f>'4'!K104</f>
        <v>35.33</v>
      </c>
      <c r="O142" s="87">
        <f>'4'!L104</f>
        <v>0</v>
      </c>
      <c r="P142" s="87">
        <v>0</v>
      </c>
      <c r="Q142" s="87">
        <v>0</v>
      </c>
      <c r="R142" s="87">
        <f t="shared" si="12"/>
        <v>35.33</v>
      </c>
      <c r="S142" s="87">
        <v>0</v>
      </c>
      <c r="T142" s="75" t="s">
        <v>124</v>
      </c>
      <c r="U142" s="75" t="s">
        <v>124</v>
      </c>
      <c r="V142" s="75" t="s">
        <v>124</v>
      </c>
      <c r="W142" s="75" t="s">
        <v>124</v>
      </c>
      <c r="X142" s="75" t="s">
        <v>124</v>
      </c>
      <c r="Y142" s="119"/>
      <c r="Z142" s="119"/>
      <c r="AA142" s="119"/>
      <c r="AB142" s="158"/>
      <c r="AC142" s="158"/>
    </row>
    <row r="143" spans="1:29" s="120" customFormat="1" ht="55.5" customHeight="1" x14ac:dyDescent="0.2">
      <c r="A143" s="208" t="str">
        <f>'4'!A105</f>
        <v>3.1.2.46</v>
      </c>
      <c r="B143" s="176" t="str">
        <f>'4'!B105</f>
        <v>Реконструкція системи теплопостачання житлового будинку №63-в на вул. Гнідавській в м.Луцьку (влаштування вузла комерційного обліку теплової енергії)</v>
      </c>
      <c r="C143" s="208" t="str">
        <f>'4'!C105</f>
        <v>1 шт.</v>
      </c>
      <c r="D143" s="208">
        <f>'4'!D105</f>
        <v>47.2</v>
      </c>
      <c r="E143" s="134" t="s">
        <v>48</v>
      </c>
      <c r="F143" s="134" t="s">
        <v>48</v>
      </c>
      <c r="G143" s="134" t="s">
        <v>48</v>
      </c>
      <c r="H143" s="134" t="s">
        <v>48</v>
      </c>
      <c r="I143" s="134" t="s">
        <v>48</v>
      </c>
      <c r="J143" s="134" t="s">
        <v>48</v>
      </c>
      <c r="K143" s="134" t="s">
        <v>48</v>
      </c>
      <c r="L143" s="134" t="s">
        <v>48</v>
      </c>
      <c r="M143" s="134" t="s">
        <v>48</v>
      </c>
      <c r="N143" s="87">
        <f>'4'!K105</f>
        <v>47.2</v>
      </c>
      <c r="O143" s="87">
        <f>'4'!L105</f>
        <v>0</v>
      </c>
      <c r="P143" s="87">
        <v>0</v>
      </c>
      <c r="Q143" s="87">
        <v>0</v>
      </c>
      <c r="R143" s="87">
        <f t="shared" si="12"/>
        <v>47.2</v>
      </c>
      <c r="S143" s="87">
        <v>0</v>
      </c>
      <c r="T143" s="75" t="s">
        <v>124</v>
      </c>
      <c r="U143" s="75" t="s">
        <v>124</v>
      </c>
      <c r="V143" s="75" t="s">
        <v>124</v>
      </c>
      <c r="W143" s="75" t="s">
        <v>124</v>
      </c>
      <c r="X143" s="75" t="s">
        <v>124</v>
      </c>
      <c r="Y143" s="119"/>
      <c r="Z143" s="119"/>
      <c r="AA143" s="119"/>
      <c r="AB143" s="158"/>
      <c r="AC143" s="158"/>
    </row>
    <row r="144" spans="1:29" s="120" customFormat="1" ht="55.5" customHeight="1" x14ac:dyDescent="0.2">
      <c r="A144" s="208" t="str">
        <f>'4'!A106</f>
        <v>3.1.2.47</v>
      </c>
      <c r="B144" s="176" t="str">
        <f>'4'!B106</f>
        <v>Реконструкція системи теплопостачання житлового будинку №16 на вул. Гулака Артемовського в м.Луцьку (влаштування вузла комерційного обліку теплової енергії)</v>
      </c>
      <c r="C144" s="208" t="str">
        <f>'4'!C106</f>
        <v>1 шт.</v>
      </c>
      <c r="D144" s="208">
        <f>'4'!D106</f>
        <v>47.2</v>
      </c>
      <c r="E144" s="134" t="s">
        <v>48</v>
      </c>
      <c r="F144" s="134" t="s">
        <v>48</v>
      </c>
      <c r="G144" s="134" t="s">
        <v>48</v>
      </c>
      <c r="H144" s="134" t="s">
        <v>48</v>
      </c>
      <c r="I144" s="134" t="s">
        <v>48</v>
      </c>
      <c r="J144" s="134" t="s">
        <v>48</v>
      </c>
      <c r="K144" s="134" t="s">
        <v>48</v>
      </c>
      <c r="L144" s="134" t="s">
        <v>48</v>
      </c>
      <c r="M144" s="134" t="s">
        <v>48</v>
      </c>
      <c r="N144" s="87">
        <f>'4'!K106</f>
        <v>47.2</v>
      </c>
      <c r="O144" s="87">
        <f>'4'!L106</f>
        <v>0</v>
      </c>
      <c r="P144" s="87">
        <v>0</v>
      </c>
      <c r="Q144" s="87">
        <v>0</v>
      </c>
      <c r="R144" s="87">
        <f t="shared" si="12"/>
        <v>47.2</v>
      </c>
      <c r="S144" s="87">
        <v>0</v>
      </c>
      <c r="T144" s="75" t="s">
        <v>124</v>
      </c>
      <c r="U144" s="75" t="s">
        <v>124</v>
      </c>
      <c r="V144" s="75" t="s">
        <v>124</v>
      </c>
      <c r="W144" s="75" t="s">
        <v>124</v>
      </c>
      <c r="X144" s="75" t="s">
        <v>124</v>
      </c>
      <c r="Y144" s="119"/>
      <c r="Z144" s="119"/>
      <c r="AA144" s="119"/>
      <c r="AB144" s="158"/>
      <c r="AC144" s="158"/>
    </row>
    <row r="145" spans="1:29" s="120" customFormat="1" ht="51" x14ac:dyDescent="0.2">
      <c r="A145" s="208" t="str">
        <f>'4'!A107</f>
        <v>3.1.2.48</v>
      </c>
      <c r="B145" s="176" t="str">
        <f>'4'!B107</f>
        <v>Реконструкція системи теплопостачання житлового будинку №1 на вул. Даньшина в м.Луцьку (влаштування вузла комерційного обліку теплової енергії)</v>
      </c>
      <c r="C145" s="208" t="str">
        <f>'4'!C107</f>
        <v>1 шт.</v>
      </c>
      <c r="D145" s="208">
        <f>'4'!D107</f>
        <v>31.61</v>
      </c>
      <c r="E145" s="134" t="s">
        <v>48</v>
      </c>
      <c r="F145" s="134" t="s">
        <v>48</v>
      </c>
      <c r="G145" s="134" t="s">
        <v>48</v>
      </c>
      <c r="H145" s="134" t="s">
        <v>48</v>
      </c>
      <c r="I145" s="134" t="s">
        <v>48</v>
      </c>
      <c r="J145" s="134" t="s">
        <v>48</v>
      </c>
      <c r="K145" s="134" t="s">
        <v>48</v>
      </c>
      <c r="L145" s="134" t="s">
        <v>48</v>
      </c>
      <c r="M145" s="134" t="s">
        <v>48</v>
      </c>
      <c r="N145" s="87">
        <f>'4'!K107</f>
        <v>31.61</v>
      </c>
      <c r="O145" s="87">
        <f>'4'!L107</f>
        <v>0</v>
      </c>
      <c r="P145" s="87">
        <v>0</v>
      </c>
      <c r="Q145" s="87">
        <v>0</v>
      </c>
      <c r="R145" s="87">
        <f t="shared" si="12"/>
        <v>31.61</v>
      </c>
      <c r="S145" s="87">
        <v>0</v>
      </c>
      <c r="T145" s="75" t="s">
        <v>124</v>
      </c>
      <c r="U145" s="75" t="s">
        <v>124</v>
      </c>
      <c r="V145" s="75" t="s">
        <v>124</v>
      </c>
      <c r="W145" s="75" t="s">
        <v>124</v>
      </c>
      <c r="X145" s="75" t="s">
        <v>124</v>
      </c>
      <c r="Y145" s="119"/>
      <c r="Z145" s="119"/>
      <c r="AA145" s="119"/>
      <c r="AB145" s="158"/>
      <c r="AC145" s="158"/>
    </row>
    <row r="146" spans="1:29" s="120" customFormat="1" ht="54" customHeight="1" x14ac:dyDescent="0.2">
      <c r="A146" s="208" t="str">
        <f>'4'!A108</f>
        <v>3.1.2.49</v>
      </c>
      <c r="B146" s="176" t="str">
        <f>'4'!B108</f>
        <v>Реконструкція системи теплопостачання житлового будинку №2 на вул. Задворецькій в м.Луцьку (влаштування вузла комерційного обліку теплової енергії)</v>
      </c>
      <c r="C146" s="208" t="str">
        <f>'4'!C108</f>
        <v>1 шт.</v>
      </c>
      <c r="D146" s="208">
        <f>'4'!D108</f>
        <v>35.22</v>
      </c>
      <c r="E146" s="134" t="s">
        <v>48</v>
      </c>
      <c r="F146" s="134" t="s">
        <v>48</v>
      </c>
      <c r="G146" s="134" t="s">
        <v>48</v>
      </c>
      <c r="H146" s="134" t="s">
        <v>48</v>
      </c>
      <c r="I146" s="134" t="s">
        <v>48</v>
      </c>
      <c r="J146" s="134" t="s">
        <v>48</v>
      </c>
      <c r="K146" s="134" t="s">
        <v>48</v>
      </c>
      <c r="L146" s="134" t="s">
        <v>48</v>
      </c>
      <c r="M146" s="134" t="s">
        <v>48</v>
      </c>
      <c r="N146" s="87">
        <f>'4'!K108</f>
        <v>35.22</v>
      </c>
      <c r="O146" s="87">
        <f>'4'!L108</f>
        <v>0</v>
      </c>
      <c r="P146" s="87">
        <v>0</v>
      </c>
      <c r="Q146" s="87">
        <v>0</v>
      </c>
      <c r="R146" s="87">
        <f t="shared" si="12"/>
        <v>35.22</v>
      </c>
      <c r="S146" s="87">
        <v>0</v>
      </c>
      <c r="T146" s="75" t="s">
        <v>124</v>
      </c>
      <c r="U146" s="75" t="s">
        <v>124</v>
      </c>
      <c r="V146" s="75" t="s">
        <v>124</v>
      </c>
      <c r="W146" s="75" t="s">
        <v>124</v>
      </c>
      <c r="X146" s="75" t="s">
        <v>124</v>
      </c>
      <c r="Y146" s="119"/>
      <c r="Z146" s="119"/>
      <c r="AA146" s="119"/>
      <c r="AB146" s="158"/>
      <c r="AC146" s="158"/>
    </row>
    <row r="147" spans="1:29" s="120" customFormat="1" ht="53.25" customHeight="1" x14ac:dyDescent="0.2">
      <c r="A147" s="208" t="str">
        <f>'4'!A109</f>
        <v>3.1.2.50</v>
      </c>
      <c r="B147" s="176" t="str">
        <f>'4'!B109</f>
        <v>Реконструкція системи теплопостачання житлового будинку №4 на вул. Ковельській в м.Луцьку (влаштування вузла комерційного обліку теплової енергії)</v>
      </c>
      <c r="C147" s="208" t="str">
        <f>'4'!C109</f>
        <v>1 шт.</v>
      </c>
      <c r="D147" s="208">
        <f>'4'!D109</f>
        <v>33.950000000000003</v>
      </c>
      <c r="E147" s="134" t="s">
        <v>48</v>
      </c>
      <c r="F147" s="134" t="s">
        <v>48</v>
      </c>
      <c r="G147" s="134" t="s">
        <v>48</v>
      </c>
      <c r="H147" s="134" t="s">
        <v>48</v>
      </c>
      <c r="I147" s="134" t="s">
        <v>48</v>
      </c>
      <c r="J147" s="134" t="s">
        <v>48</v>
      </c>
      <c r="K147" s="134" t="s">
        <v>48</v>
      </c>
      <c r="L147" s="134" t="s">
        <v>48</v>
      </c>
      <c r="M147" s="134" t="s">
        <v>48</v>
      </c>
      <c r="N147" s="87">
        <f>'4'!K109</f>
        <v>33.950000000000003</v>
      </c>
      <c r="O147" s="87">
        <f>'4'!L109</f>
        <v>0</v>
      </c>
      <c r="P147" s="87">
        <v>0</v>
      </c>
      <c r="Q147" s="87">
        <v>0</v>
      </c>
      <c r="R147" s="87">
        <f t="shared" si="12"/>
        <v>33.950000000000003</v>
      </c>
      <c r="S147" s="87">
        <v>0</v>
      </c>
      <c r="T147" s="75" t="s">
        <v>124</v>
      </c>
      <c r="U147" s="75" t="s">
        <v>124</v>
      </c>
      <c r="V147" s="75" t="s">
        <v>124</v>
      </c>
      <c r="W147" s="75" t="s">
        <v>124</v>
      </c>
      <c r="X147" s="75" t="s">
        <v>124</v>
      </c>
      <c r="Y147" s="119"/>
      <c r="Z147" s="119"/>
      <c r="AA147" s="119"/>
      <c r="AB147" s="158"/>
      <c r="AC147" s="158"/>
    </row>
    <row r="148" spans="1:29" s="120" customFormat="1" ht="53.25" customHeight="1" x14ac:dyDescent="0.2">
      <c r="A148" s="208" t="str">
        <f>'4'!A110</f>
        <v>3.1.2.51</v>
      </c>
      <c r="B148" s="176" t="str">
        <f>'4'!B110</f>
        <v>Реконструкція системи теплопостачання житлового будинку №64 на вул. Ковельській в м.Луцьку (влаштування вузла комерційного обліку теплової енергії)</v>
      </c>
      <c r="C148" s="208" t="str">
        <f>'4'!C110</f>
        <v>1 шт.</v>
      </c>
      <c r="D148" s="208">
        <f>'4'!D110</f>
        <v>37.53</v>
      </c>
      <c r="E148" s="134" t="s">
        <v>48</v>
      </c>
      <c r="F148" s="134" t="s">
        <v>48</v>
      </c>
      <c r="G148" s="134" t="s">
        <v>48</v>
      </c>
      <c r="H148" s="134" t="s">
        <v>48</v>
      </c>
      <c r="I148" s="134" t="s">
        <v>48</v>
      </c>
      <c r="J148" s="134" t="s">
        <v>48</v>
      </c>
      <c r="K148" s="134" t="s">
        <v>48</v>
      </c>
      <c r="L148" s="134" t="s">
        <v>48</v>
      </c>
      <c r="M148" s="134" t="s">
        <v>48</v>
      </c>
      <c r="N148" s="87">
        <f>'4'!K110</f>
        <v>37.53</v>
      </c>
      <c r="O148" s="87">
        <f>'4'!L110</f>
        <v>0</v>
      </c>
      <c r="P148" s="87">
        <v>0</v>
      </c>
      <c r="Q148" s="87">
        <v>0</v>
      </c>
      <c r="R148" s="87">
        <f t="shared" si="12"/>
        <v>37.53</v>
      </c>
      <c r="S148" s="87">
        <v>0</v>
      </c>
      <c r="T148" s="75" t="s">
        <v>124</v>
      </c>
      <c r="U148" s="75" t="s">
        <v>124</v>
      </c>
      <c r="V148" s="75" t="s">
        <v>124</v>
      </c>
      <c r="W148" s="75" t="s">
        <v>124</v>
      </c>
      <c r="X148" s="75" t="s">
        <v>124</v>
      </c>
      <c r="Y148" s="119"/>
      <c r="Z148" s="119"/>
      <c r="AA148" s="119"/>
      <c r="AB148" s="158"/>
      <c r="AC148" s="158"/>
    </row>
    <row r="149" spans="1:29" s="120" customFormat="1" ht="51" x14ac:dyDescent="0.2">
      <c r="A149" s="208" t="str">
        <f>'4'!A111</f>
        <v>3.1.2.52</v>
      </c>
      <c r="B149" s="176" t="str">
        <f>'4'!B111</f>
        <v>Реконструкція системи теплопостачання житлового будинку №2 на вул. Коперника в м.Луцьку (влаштування вузла комерційного обліку теплової енергії)</v>
      </c>
      <c r="C149" s="208" t="str">
        <f>'4'!C111</f>
        <v>1 шт.</v>
      </c>
      <c r="D149" s="208">
        <f>'4'!D111</f>
        <v>33.86</v>
      </c>
      <c r="E149" s="134" t="s">
        <v>48</v>
      </c>
      <c r="F149" s="134" t="s">
        <v>48</v>
      </c>
      <c r="G149" s="134" t="s">
        <v>48</v>
      </c>
      <c r="H149" s="134" t="s">
        <v>48</v>
      </c>
      <c r="I149" s="134" t="s">
        <v>48</v>
      </c>
      <c r="J149" s="134" t="s">
        <v>48</v>
      </c>
      <c r="K149" s="134" t="s">
        <v>48</v>
      </c>
      <c r="L149" s="134" t="s">
        <v>48</v>
      </c>
      <c r="M149" s="134" t="s">
        <v>48</v>
      </c>
      <c r="N149" s="87">
        <f>'4'!K111</f>
        <v>33.86</v>
      </c>
      <c r="O149" s="87">
        <f>'4'!L111</f>
        <v>0</v>
      </c>
      <c r="P149" s="87">
        <v>0</v>
      </c>
      <c r="Q149" s="87">
        <v>0</v>
      </c>
      <c r="R149" s="87">
        <f t="shared" si="12"/>
        <v>33.86</v>
      </c>
      <c r="S149" s="87">
        <v>0</v>
      </c>
      <c r="T149" s="75" t="s">
        <v>124</v>
      </c>
      <c r="U149" s="75" t="s">
        <v>124</v>
      </c>
      <c r="V149" s="75" t="s">
        <v>124</v>
      </c>
      <c r="W149" s="75" t="s">
        <v>124</v>
      </c>
      <c r="X149" s="75" t="s">
        <v>124</v>
      </c>
      <c r="Y149" s="119"/>
      <c r="Z149" s="119"/>
      <c r="AA149" s="119"/>
      <c r="AB149" s="158"/>
      <c r="AC149" s="158"/>
    </row>
    <row r="150" spans="1:29" s="120" customFormat="1" ht="51" x14ac:dyDescent="0.2">
      <c r="A150" s="208" t="str">
        <f>'4'!A112</f>
        <v>3.1.2.53</v>
      </c>
      <c r="B150" s="176" t="str">
        <f>'4'!B112</f>
        <v>Реконструкція системи теплопостачання житлового будинку №36 на вул. Коперника в м.Луцьку (влаштування вузла комерційного обліку теплової енергії)</v>
      </c>
      <c r="C150" s="208" t="str">
        <f>'4'!C112</f>
        <v>1 шт.</v>
      </c>
      <c r="D150" s="208">
        <f>'4'!D112</f>
        <v>35.549999999999997</v>
      </c>
      <c r="E150" s="134" t="s">
        <v>48</v>
      </c>
      <c r="F150" s="134" t="s">
        <v>48</v>
      </c>
      <c r="G150" s="134" t="s">
        <v>48</v>
      </c>
      <c r="H150" s="134" t="s">
        <v>48</v>
      </c>
      <c r="I150" s="134" t="s">
        <v>48</v>
      </c>
      <c r="J150" s="134" t="s">
        <v>48</v>
      </c>
      <c r="K150" s="134" t="s">
        <v>48</v>
      </c>
      <c r="L150" s="134" t="s">
        <v>48</v>
      </c>
      <c r="M150" s="134" t="s">
        <v>48</v>
      </c>
      <c r="N150" s="87">
        <f>'4'!K112</f>
        <v>35.549999999999997</v>
      </c>
      <c r="O150" s="87">
        <f>'4'!L112</f>
        <v>0</v>
      </c>
      <c r="P150" s="87">
        <v>0</v>
      </c>
      <c r="Q150" s="87">
        <v>0</v>
      </c>
      <c r="R150" s="87">
        <f t="shared" si="12"/>
        <v>35.549999999999997</v>
      </c>
      <c r="S150" s="87">
        <v>0</v>
      </c>
      <c r="T150" s="75" t="s">
        <v>124</v>
      </c>
      <c r="U150" s="75" t="s">
        <v>124</v>
      </c>
      <c r="V150" s="75" t="s">
        <v>124</v>
      </c>
      <c r="W150" s="75" t="s">
        <v>124</v>
      </c>
      <c r="X150" s="75" t="s">
        <v>124</v>
      </c>
      <c r="Y150" s="119"/>
      <c r="Z150" s="119"/>
      <c r="AA150" s="119"/>
      <c r="AB150" s="158"/>
      <c r="AC150" s="158"/>
    </row>
    <row r="151" spans="1:29" s="120" customFormat="1" ht="51" x14ac:dyDescent="0.2">
      <c r="A151" s="208" t="str">
        <f>'4'!A113</f>
        <v>3.1.2.54</v>
      </c>
      <c r="B151" s="176" t="str">
        <f>'4'!B113</f>
        <v>Реконструкція системи теплопостачання житлового будинку №66 на вул. Коперника в м.Луцьку (влаштування вузла комерційного обліку теплової енергії)</v>
      </c>
      <c r="C151" s="208" t="str">
        <f>'4'!C113</f>
        <v>1 шт.</v>
      </c>
      <c r="D151" s="208">
        <f>'4'!D113</f>
        <v>82.85</v>
      </c>
      <c r="E151" s="134" t="s">
        <v>48</v>
      </c>
      <c r="F151" s="134" t="s">
        <v>48</v>
      </c>
      <c r="G151" s="134" t="s">
        <v>48</v>
      </c>
      <c r="H151" s="134" t="s">
        <v>48</v>
      </c>
      <c r="I151" s="134" t="s">
        <v>48</v>
      </c>
      <c r="J151" s="134" t="s">
        <v>48</v>
      </c>
      <c r="K151" s="134" t="s">
        <v>48</v>
      </c>
      <c r="L151" s="134" t="s">
        <v>48</v>
      </c>
      <c r="M151" s="134" t="s">
        <v>48</v>
      </c>
      <c r="N151" s="87">
        <f>'4'!K113</f>
        <v>82.85</v>
      </c>
      <c r="O151" s="87">
        <f>'4'!L113</f>
        <v>0</v>
      </c>
      <c r="P151" s="87">
        <v>0</v>
      </c>
      <c r="Q151" s="87">
        <v>0</v>
      </c>
      <c r="R151" s="87">
        <f t="shared" si="12"/>
        <v>82.85</v>
      </c>
      <c r="S151" s="87">
        <v>0</v>
      </c>
      <c r="T151" s="75" t="s">
        <v>124</v>
      </c>
      <c r="U151" s="75" t="s">
        <v>124</v>
      </c>
      <c r="V151" s="75" t="s">
        <v>124</v>
      </c>
      <c r="W151" s="75" t="s">
        <v>124</v>
      </c>
      <c r="X151" s="75" t="s">
        <v>124</v>
      </c>
      <c r="Y151" s="119"/>
      <c r="Z151" s="119"/>
      <c r="AA151" s="119"/>
      <c r="AB151" s="158"/>
      <c r="AC151" s="158"/>
    </row>
    <row r="152" spans="1:29" s="120" customFormat="1" ht="63.75" x14ac:dyDescent="0.2">
      <c r="A152" s="208" t="str">
        <f>'4'!A114</f>
        <v>3.1.2.55</v>
      </c>
      <c r="B152" s="176" t="str">
        <f>'4'!B114</f>
        <v>Реконструкція системи теплопостачання житлового будинку №12 на вул. Валерії Новодворської в м.Луцьку (влаштування вузла комерційного обліку теплової енергії)</v>
      </c>
      <c r="C152" s="208" t="str">
        <f>'4'!C114</f>
        <v>1 шт.</v>
      </c>
      <c r="D152" s="208">
        <f>'4'!D114</f>
        <v>33.86</v>
      </c>
      <c r="E152" s="134" t="s">
        <v>48</v>
      </c>
      <c r="F152" s="134" t="s">
        <v>48</v>
      </c>
      <c r="G152" s="134" t="s">
        <v>48</v>
      </c>
      <c r="H152" s="134" t="s">
        <v>48</v>
      </c>
      <c r="I152" s="134" t="s">
        <v>48</v>
      </c>
      <c r="J152" s="134" t="s">
        <v>48</v>
      </c>
      <c r="K152" s="134" t="s">
        <v>48</v>
      </c>
      <c r="L152" s="134" t="s">
        <v>48</v>
      </c>
      <c r="M152" s="134" t="s">
        <v>48</v>
      </c>
      <c r="N152" s="87">
        <f>'4'!K114</f>
        <v>33.86</v>
      </c>
      <c r="O152" s="87">
        <f>'4'!L114</f>
        <v>0</v>
      </c>
      <c r="P152" s="87">
        <v>0</v>
      </c>
      <c r="Q152" s="87">
        <v>0</v>
      </c>
      <c r="R152" s="87">
        <f t="shared" si="12"/>
        <v>33.86</v>
      </c>
      <c r="S152" s="87">
        <v>0</v>
      </c>
      <c r="T152" s="75" t="s">
        <v>124</v>
      </c>
      <c r="U152" s="75" t="s">
        <v>124</v>
      </c>
      <c r="V152" s="75" t="s">
        <v>124</v>
      </c>
      <c r="W152" s="75" t="s">
        <v>124</v>
      </c>
      <c r="X152" s="75" t="s">
        <v>124</v>
      </c>
      <c r="Y152" s="119"/>
      <c r="Z152" s="119"/>
      <c r="AA152" s="119"/>
      <c r="AB152" s="158"/>
      <c r="AC152" s="158"/>
    </row>
    <row r="153" spans="1:29" s="120" customFormat="1" ht="51" x14ac:dyDescent="0.2">
      <c r="A153" s="208" t="str">
        <f>'4'!A115</f>
        <v>3.1.2.56</v>
      </c>
      <c r="B153" s="176" t="str">
        <f>'4'!B115</f>
        <v>Реконструкція системи теплопостачання житлового будинку №2 на вул. Клима Савури в м.Луцьку (влаштування вузла комерційного обліку теплової енергії)</v>
      </c>
      <c r="C153" s="208" t="str">
        <f>'4'!C115</f>
        <v>1 шт.</v>
      </c>
      <c r="D153" s="208">
        <f>'4'!D115</f>
        <v>33.86</v>
      </c>
      <c r="E153" s="134" t="s">
        <v>48</v>
      </c>
      <c r="F153" s="134" t="s">
        <v>48</v>
      </c>
      <c r="G153" s="134" t="s">
        <v>48</v>
      </c>
      <c r="H153" s="134" t="s">
        <v>48</v>
      </c>
      <c r="I153" s="134" t="s">
        <v>48</v>
      </c>
      <c r="J153" s="134" t="s">
        <v>48</v>
      </c>
      <c r="K153" s="134" t="s">
        <v>48</v>
      </c>
      <c r="L153" s="134" t="s">
        <v>48</v>
      </c>
      <c r="M153" s="134" t="s">
        <v>48</v>
      </c>
      <c r="N153" s="87">
        <f>'4'!K115</f>
        <v>33.86</v>
      </c>
      <c r="O153" s="87">
        <f>'4'!L115</f>
        <v>0</v>
      </c>
      <c r="P153" s="87">
        <v>0</v>
      </c>
      <c r="Q153" s="87">
        <v>0</v>
      </c>
      <c r="R153" s="87">
        <f t="shared" si="12"/>
        <v>33.86</v>
      </c>
      <c r="S153" s="87">
        <v>0</v>
      </c>
      <c r="T153" s="75" t="s">
        <v>124</v>
      </c>
      <c r="U153" s="75" t="s">
        <v>124</v>
      </c>
      <c r="V153" s="75" t="s">
        <v>124</v>
      </c>
      <c r="W153" s="75" t="s">
        <v>124</v>
      </c>
      <c r="X153" s="75" t="s">
        <v>124</v>
      </c>
      <c r="Y153" s="119"/>
      <c r="Z153" s="119"/>
      <c r="AA153" s="119"/>
      <c r="AB153" s="158"/>
      <c r="AC153" s="158"/>
    </row>
    <row r="154" spans="1:29" s="120" customFormat="1" ht="51" x14ac:dyDescent="0.2">
      <c r="A154" s="208" t="str">
        <f>'4'!A116</f>
        <v>3.1.2.57</v>
      </c>
      <c r="B154" s="176" t="str">
        <f>'4'!B116</f>
        <v>Реконструкція системи теплопостачання житлового будинку №4 на вул. Клима Савури в м.Луцьку (влаштування вузла комерційного обліку теплової енергії)</v>
      </c>
      <c r="C154" s="208" t="str">
        <f>'4'!C116</f>
        <v>1 шт.</v>
      </c>
      <c r="D154" s="208">
        <f>'4'!D116</f>
        <v>33.86</v>
      </c>
      <c r="E154" s="134" t="s">
        <v>48</v>
      </c>
      <c r="F154" s="134" t="s">
        <v>48</v>
      </c>
      <c r="G154" s="134" t="s">
        <v>48</v>
      </c>
      <c r="H154" s="134" t="s">
        <v>48</v>
      </c>
      <c r="I154" s="134" t="s">
        <v>48</v>
      </c>
      <c r="J154" s="134" t="s">
        <v>48</v>
      </c>
      <c r="K154" s="134" t="s">
        <v>48</v>
      </c>
      <c r="L154" s="134" t="s">
        <v>48</v>
      </c>
      <c r="M154" s="134" t="s">
        <v>48</v>
      </c>
      <c r="N154" s="87">
        <f>'4'!K116</f>
        <v>33.86</v>
      </c>
      <c r="O154" s="87">
        <f>'4'!L116</f>
        <v>0</v>
      </c>
      <c r="P154" s="87">
        <v>0</v>
      </c>
      <c r="Q154" s="87">
        <v>0</v>
      </c>
      <c r="R154" s="87">
        <f t="shared" si="12"/>
        <v>33.86</v>
      </c>
      <c r="S154" s="87">
        <v>0</v>
      </c>
      <c r="T154" s="75" t="s">
        <v>124</v>
      </c>
      <c r="U154" s="75" t="s">
        <v>124</v>
      </c>
      <c r="V154" s="75" t="s">
        <v>124</v>
      </c>
      <c r="W154" s="75" t="s">
        <v>124</v>
      </c>
      <c r="X154" s="75" t="s">
        <v>124</v>
      </c>
      <c r="Y154" s="119"/>
      <c r="Z154" s="119"/>
      <c r="AA154" s="119"/>
      <c r="AB154" s="158"/>
      <c r="AC154" s="158"/>
    </row>
    <row r="155" spans="1:29" s="120" customFormat="1" ht="51" x14ac:dyDescent="0.2">
      <c r="A155" s="208" t="str">
        <f>'4'!A117</f>
        <v>3.1.2.58</v>
      </c>
      <c r="B155" s="176" t="str">
        <f>'4'!B117</f>
        <v>Реконструкція системи теплопостачання житлового будинку №18 на вул. Степана Бандери в м.Луцьку (влаштування вузла комерційного обліку теплової енергії)</v>
      </c>
      <c r="C155" s="208" t="str">
        <f>'4'!C117</f>
        <v>1 шт.</v>
      </c>
      <c r="D155" s="208">
        <f>'4'!D117</f>
        <v>41.66</v>
      </c>
      <c r="E155" s="134" t="s">
        <v>48</v>
      </c>
      <c r="F155" s="134" t="s">
        <v>48</v>
      </c>
      <c r="G155" s="134" t="s">
        <v>48</v>
      </c>
      <c r="H155" s="134" t="s">
        <v>48</v>
      </c>
      <c r="I155" s="134" t="s">
        <v>48</v>
      </c>
      <c r="J155" s="134" t="s">
        <v>48</v>
      </c>
      <c r="K155" s="134" t="s">
        <v>48</v>
      </c>
      <c r="L155" s="134" t="s">
        <v>48</v>
      </c>
      <c r="M155" s="134" t="s">
        <v>48</v>
      </c>
      <c r="N155" s="87">
        <f>'4'!K117</f>
        <v>41.66</v>
      </c>
      <c r="O155" s="87">
        <f>'4'!L117</f>
        <v>0</v>
      </c>
      <c r="P155" s="87">
        <v>0</v>
      </c>
      <c r="Q155" s="87">
        <v>0</v>
      </c>
      <c r="R155" s="87">
        <f t="shared" si="12"/>
        <v>41.66</v>
      </c>
      <c r="S155" s="87">
        <v>0</v>
      </c>
      <c r="T155" s="75" t="s">
        <v>124</v>
      </c>
      <c r="U155" s="75" t="s">
        <v>124</v>
      </c>
      <c r="V155" s="75" t="s">
        <v>124</v>
      </c>
      <c r="W155" s="75" t="s">
        <v>124</v>
      </c>
      <c r="X155" s="75" t="s">
        <v>124</v>
      </c>
      <c r="Y155" s="119"/>
      <c r="Z155" s="119"/>
      <c r="AA155" s="119"/>
      <c r="AB155" s="158"/>
      <c r="AC155" s="158"/>
    </row>
    <row r="156" spans="1:29" s="120" customFormat="1" ht="51" x14ac:dyDescent="0.2">
      <c r="A156" s="208" t="str">
        <f>'4'!A118</f>
        <v>3.1.2.59</v>
      </c>
      <c r="B156" s="176" t="str">
        <f>'4'!B118</f>
        <v>Реконструкція системи теплопостачання житлового будинку №10 на вул. Лесі Українки в м.Луцьку (влаштування вузла комерційного обліку теплової енергії)</v>
      </c>
      <c r="C156" s="208" t="str">
        <f>'4'!C118</f>
        <v>1 шт.</v>
      </c>
      <c r="D156" s="208">
        <f>'4'!D118</f>
        <v>33.950000000000003</v>
      </c>
      <c r="E156" s="134" t="s">
        <v>48</v>
      </c>
      <c r="F156" s="134" t="s">
        <v>48</v>
      </c>
      <c r="G156" s="134" t="s">
        <v>48</v>
      </c>
      <c r="H156" s="134" t="s">
        <v>48</v>
      </c>
      <c r="I156" s="134" t="s">
        <v>48</v>
      </c>
      <c r="J156" s="134" t="s">
        <v>48</v>
      </c>
      <c r="K156" s="134" t="s">
        <v>48</v>
      </c>
      <c r="L156" s="134" t="s">
        <v>48</v>
      </c>
      <c r="M156" s="134" t="s">
        <v>48</v>
      </c>
      <c r="N156" s="87">
        <f>'4'!K118</f>
        <v>33.950000000000003</v>
      </c>
      <c r="O156" s="87">
        <f>'4'!L118</f>
        <v>0</v>
      </c>
      <c r="P156" s="87">
        <v>0</v>
      </c>
      <c r="Q156" s="87">
        <v>0</v>
      </c>
      <c r="R156" s="87">
        <f>D156</f>
        <v>33.950000000000003</v>
      </c>
      <c r="S156" s="87">
        <v>0</v>
      </c>
      <c r="T156" s="75" t="s">
        <v>124</v>
      </c>
      <c r="U156" s="75" t="s">
        <v>124</v>
      </c>
      <c r="V156" s="75" t="s">
        <v>124</v>
      </c>
      <c r="W156" s="75" t="s">
        <v>124</v>
      </c>
      <c r="X156" s="75" t="s">
        <v>124</v>
      </c>
      <c r="Y156" s="119"/>
      <c r="Z156" s="119"/>
      <c r="AA156" s="119"/>
      <c r="AB156" s="158"/>
      <c r="AC156" s="158"/>
    </row>
    <row r="157" spans="1:29" s="120" customFormat="1" ht="51" x14ac:dyDescent="0.2">
      <c r="A157" s="208" t="str">
        <f>'4'!A119</f>
        <v>3.1.2.60</v>
      </c>
      <c r="B157" s="176" t="str">
        <f>'4'!B119</f>
        <v>Реконструкція системи теплопостачання житлового будинку №12 на вул. Лесі Українки в м.Луцьку (влаштування вузла комерційного обліку теплової енергії)</v>
      </c>
      <c r="C157" s="208" t="str">
        <f>'4'!C119</f>
        <v>1 шт.</v>
      </c>
      <c r="D157" s="208">
        <f>'4'!D119</f>
        <v>33.950000000000003</v>
      </c>
      <c r="E157" s="134" t="s">
        <v>48</v>
      </c>
      <c r="F157" s="134" t="s">
        <v>48</v>
      </c>
      <c r="G157" s="134" t="s">
        <v>48</v>
      </c>
      <c r="H157" s="134" t="s">
        <v>48</v>
      </c>
      <c r="I157" s="134" t="s">
        <v>48</v>
      </c>
      <c r="J157" s="134" t="s">
        <v>48</v>
      </c>
      <c r="K157" s="134" t="s">
        <v>48</v>
      </c>
      <c r="L157" s="134" t="s">
        <v>48</v>
      </c>
      <c r="M157" s="134" t="s">
        <v>48</v>
      </c>
      <c r="N157" s="87">
        <f>'4'!K119</f>
        <v>33.950000000000003</v>
      </c>
      <c r="O157" s="87">
        <f>'4'!L119</f>
        <v>0</v>
      </c>
      <c r="P157" s="87">
        <v>0</v>
      </c>
      <c r="Q157" s="87">
        <v>0</v>
      </c>
      <c r="R157" s="87">
        <f t="shared" si="12"/>
        <v>33.950000000000003</v>
      </c>
      <c r="S157" s="87">
        <v>0</v>
      </c>
      <c r="T157" s="75" t="s">
        <v>124</v>
      </c>
      <c r="U157" s="75" t="s">
        <v>124</v>
      </c>
      <c r="V157" s="75" t="s">
        <v>124</v>
      </c>
      <c r="W157" s="75" t="s">
        <v>124</v>
      </c>
      <c r="X157" s="75" t="s">
        <v>124</v>
      </c>
      <c r="Y157" s="119"/>
      <c r="Z157" s="119"/>
      <c r="AA157" s="119"/>
      <c r="AB157" s="158"/>
      <c r="AC157" s="158"/>
    </row>
    <row r="158" spans="1:29" s="120" customFormat="1" ht="51" x14ac:dyDescent="0.2">
      <c r="A158" s="208" t="str">
        <f>'4'!A120</f>
        <v>3.1.2.61</v>
      </c>
      <c r="B158" s="176" t="str">
        <f>'4'!B120</f>
        <v>Реконструкція системи теплопостачання житлового будинку №17 на вул. Лесі Українки в м.Луцьку (влаштування вузла комерційного обліку теплової енергії)</v>
      </c>
      <c r="C158" s="208" t="str">
        <f>'4'!C120</f>
        <v>1 шт.</v>
      </c>
      <c r="D158" s="208">
        <f>'4'!D120</f>
        <v>33.950000000000003</v>
      </c>
      <c r="E158" s="134" t="s">
        <v>48</v>
      </c>
      <c r="F158" s="134" t="s">
        <v>48</v>
      </c>
      <c r="G158" s="134" t="s">
        <v>48</v>
      </c>
      <c r="H158" s="134" t="s">
        <v>48</v>
      </c>
      <c r="I158" s="134" t="s">
        <v>48</v>
      </c>
      <c r="J158" s="134" t="s">
        <v>48</v>
      </c>
      <c r="K158" s="134" t="s">
        <v>48</v>
      </c>
      <c r="L158" s="134" t="s">
        <v>48</v>
      </c>
      <c r="M158" s="134" t="s">
        <v>48</v>
      </c>
      <c r="N158" s="87">
        <f>'4'!K120</f>
        <v>33.950000000000003</v>
      </c>
      <c r="O158" s="87">
        <f>'4'!L120</f>
        <v>0</v>
      </c>
      <c r="P158" s="87">
        <v>0</v>
      </c>
      <c r="Q158" s="87">
        <v>0</v>
      </c>
      <c r="R158" s="87">
        <f t="shared" si="12"/>
        <v>33.950000000000003</v>
      </c>
      <c r="S158" s="87">
        <v>0</v>
      </c>
      <c r="T158" s="75" t="s">
        <v>124</v>
      </c>
      <c r="U158" s="75" t="s">
        <v>124</v>
      </c>
      <c r="V158" s="75" t="s">
        <v>124</v>
      </c>
      <c r="W158" s="75" t="s">
        <v>124</v>
      </c>
      <c r="X158" s="75" t="s">
        <v>124</v>
      </c>
      <c r="Y158" s="119"/>
      <c r="Z158" s="119"/>
      <c r="AA158" s="119"/>
      <c r="AB158" s="158"/>
      <c r="AC158" s="158"/>
    </row>
    <row r="159" spans="1:29" s="120" customFormat="1" ht="51" x14ac:dyDescent="0.2">
      <c r="A159" s="208" t="str">
        <f>'4'!A121</f>
        <v>3.1.2.62</v>
      </c>
      <c r="B159" s="176" t="str">
        <f>'4'!B121</f>
        <v>Реконструкція системи теплопостачання житлового будинку №18 на вул. Лесі Українки в м.Луцьку (влаштування вузла комерційного обліку теплової енергії)</v>
      </c>
      <c r="C159" s="208" t="str">
        <f>'4'!C121</f>
        <v>1 шт.</v>
      </c>
      <c r="D159" s="208">
        <f>'4'!D121</f>
        <v>35.549999999999997</v>
      </c>
      <c r="E159" s="134" t="s">
        <v>48</v>
      </c>
      <c r="F159" s="134" t="s">
        <v>48</v>
      </c>
      <c r="G159" s="134" t="s">
        <v>48</v>
      </c>
      <c r="H159" s="134" t="s">
        <v>48</v>
      </c>
      <c r="I159" s="134" t="s">
        <v>48</v>
      </c>
      <c r="J159" s="134" t="s">
        <v>48</v>
      </c>
      <c r="K159" s="134" t="s">
        <v>48</v>
      </c>
      <c r="L159" s="134" t="s">
        <v>48</v>
      </c>
      <c r="M159" s="134" t="s">
        <v>48</v>
      </c>
      <c r="N159" s="87">
        <f>'4'!K121</f>
        <v>35.549999999999997</v>
      </c>
      <c r="O159" s="87">
        <f>'4'!L121</f>
        <v>0</v>
      </c>
      <c r="P159" s="87">
        <v>0</v>
      </c>
      <c r="Q159" s="87">
        <v>0</v>
      </c>
      <c r="R159" s="87">
        <f t="shared" si="12"/>
        <v>35.549999999999997</v>
      </c>
      <c r="S159" s="87">
        <v>0</v>
      </c>
      <c r="T159" s="75" t="s">
        <v>124</v>
      </c>
      <c r="U159" s="75" t="s">
        <v>124</v>
      </c>
      <c r="V159" s="75" t="s">
        <v>124</v>
      </c>
      <c r="W159" s="75" t="s">
        <v>124</v>
      </c>
      <c r="X159" s="75" t="s">
        <v>124</v>
      </c>
      <c r="Y159" s="119"/>
      <c r="Z159" s="119"/>
      <c r="AA159" s="119"/>
      <c r="AB159" s="158"/>
      <c r="AC159" s="158"/>
    </row>
    <row r="160" spans="1:29" s="120" customFormat="1" ht="51" x14ac:dyDescent="0.2">
      <c r="A160" s="208" t="str">
        <f>'4'!A122</f>
        <v>3.1.2.63</v>
      </c>
      <c r="B160" s="176" t="str">
        <f>'4'!B122</f>
        <v>Реконструкція системи теплопостачання житлового будинку №19 на вул. Лесі Українки в м.Луцьку (влаштування вузла комерційного обліку теплової енергії)</v>
      </c>
      <c r="C160" s="208" t="str">
        <f>'4'!C122</f>
        <v>1 шт.</v>
      </c>
      <c r="D160" s="208">
        <f>'4'!D122</f>
        <v>33.950000000000003</v>
      </c>
      <c r="E160" s="134" t="s">
        <v>48</v>
      </c>
      <c r="F160" s="134" t="s">
        <v>48</v>
      </c>
      <c r="G160" s="134" t="s">
        <v>48</v>
      </c>
      <c r="H160" s="134" t="s">
        <v>48</v>
      </c>
      <c r="I160" s="134" t="s">
        <v>48</v>
      </c>
      <c r="J160" s="134" t="s">
        <v>48</v>
      </c>
      <c r="K160" s="134" t="s">
        <v>48</v>
      </c>
      <c r="L160" s="134" t="s">
        <v>48</v>
      </c>
      <c r="M160" s="134" t="s">
        <v>48</v>
      </c>
      <c r="N160" s="87">
        <f>'4'!K122</f>
        <v>33.950000000000003</v>
      </c>
      <c r="O160" s="87">
        <f>'4'!L122</f>
        <v>0</v>
      </c>
      <c r="P160" s="87">
        <v>0</v>
      </c>
      <c r="Q160" s="87">
        <v>0</v>
      </c>
      <c r="R160" s="87">
        <f t="shared" si="12"/>
        <v>33.950000000000003</v>
      </c>
      <c r="S160" s="87">
        <v>0</v>
      </c>
      <c r="T160" s="75" t="s">
        <v>124</v>
      </c>
      <c r="U160" s="75" t="s">
        <v>124</v>
      </c>
      <c r="V160" s="75" t="s">
        <v>124</v>
      </c>
      <c r="W160" s="75" t="s">
        <v>124</v>
      </c>
      <c r="X160" s="75" t="s">
        <v>124</v>
      </c>
      <c r="Y160" s="119"/>
      <c r="Z160" s="119"/>
      <c r="AA160" s="119"/>
      <c r="AB160" s="158"/>
      <c r="AC160" s="158"/>
    </row>
    <row r="161" spans="1:29" s="120" customFormat="1" ht="51" x14ac:dyDescent="0.2">
      <c r="A161" s="208" t="str">
        <f>'4'!A123</f>
        <v>3.1.2.64</v>
      </c>
      <c r="B161" s="176" t="str">
        <f>'4'!B123</f>
        <v>Реконструкція системи теплопостачання житлового будинку №21 на вул. Лесі Українки в м.Луцьку (влаштування вузла комерційного обліку теплової енергії)</v>
      </c>
      <c r="C161" s="208" t="str">
        <f>'4'!C123</f>
        <v>1 шт.</v>
      </c>
      <c r="D161" s="208">
        <f>'4'!D123</f>
        <v>33.950000000000003</v>
      </c>
      <c r="E161" s="134" t="s">
        <v>48</v>
      </c>
      <c r="F161" s="134" t="s">
        <v>48</v>
      </c>
      <c r="G161" s="134" t="s">
        <v>48</v>
      </c>
      <c r="H161" s="134" t="s">
        <v>48</v>
      </c>
      <c r="I161" s="134" t="s">
        <v>48</v>
      </c>
      <c r="J161" s="134" t="s">
        <v>48</v>
      </c>
      <c r="K161" s="134" t="s">
        <v>48</v>
      </c>
      <c r="L161" s="134" t="s">
        <v>48</v>
      </c>
      <c r="M161" s="134" t="s">
        <v>48</v>
      </c>
      <c r="N161" s="87">
        <f>'4'!K123</f>
        <v>33.950000000000003</v>
      </c>
      <c r="O161" s="87">
        <f>'4'!L123</f>
        <v>0</v>
      </c>
      <c r="P161" s="87">
        <v>0</v>
      </c>
      <c r="Q161" s="87">
        <v>0</v>
      </c>
      <c r="R161" s="87">
        <f t="shared" si="12"/>
        <v>33.950000000000003</v>
      </c>
      <c r="S161" s="87">
        <v>0</v>
      </c>
      <c r="T161" s="75" t="s">
        <v>124</v>
      </c>
      <c r="U161" s="75" t="s">
        <v>124</v>
      </c>
      <c r="V161" s="75" t="s">
        <v>124</v>
      </c>
      <c r="W161" s="75" t="s">
        <v>124</v>
      </c>
      <c r="X161" s="75" t="s">
        <v>124</v>
      </c>
      <c r="Y161" s="119"/>
      <c r="Z161" s="119"/>
      <c r="AA161" s="119"/>
      <c r="AB161" s="158"/>
      <c r="AC161" s="158"/>
    </row>
    <row r="162" spans="1:29" s="120" customFormat="1" ht="51" x14ac:dyDescent="0.2">
      <c r="A162" s="208" t="str">
        <f>'4'!A124</f>
        <v>3.1.2.65</v>
      </c>
      <c r="B162" s="176" t="str">
        <f>'4'!B124</f>
        <v>Реконструкція системи теплопостачання житлового будинку №23 на вул. Лесі Українки в м.Луцьку (влаштування вузла комерційного обліку теплової енергії)</v>
      </c>
      <c r="C162" s="208" t="str">
        <f>'4'!C124</f>
        <v>1 шт.</v>
      </c>
      <c r="D162" s="208">
        <f>'4'!D124</f>
        <v>35.549999999999997</v>
      </c>
      <c r="E162" s="134" t="s">
        <v>48</v>
      </c>
      <c r="F162" s="134" t="s">
        <v>48</v>
      </c>
      <c r="G162" s="134" t="s">
        <v>48</v>
      </c>
      <c r="H162" s="134" t="s">
        <v>48</v>
      </c>
      <c r="I162" s="134" t="s">
        <v>48</v>
      </c>
      <c r="J162" s="134" t="s">
        <v>48</v>
      </c>
      <c r="K162" s="134" t="s">
        <v>48</v>
      </c>
      <c r="L162" s="134" t="s">
        <v>48</v>
      </c>
      <c r="M162" s="134" t="s">
        <v>48</v>
      </c>
      <c r="N162" s="87">
        <f>'4'!K124</f>
        <v>35.549999999999997</v>
      </c>
      <c r="O162" s="87">
        <f>'4'!L124</f>
        <v>0</v>
      </c>
      <c r="P162" s="87">
        <v>0</v>
      </c>
      <c r="Q162" s="87">
        <v>0</v>
      </c>
      <c r="R162" s="87">
        <f t="shared" si="12"/>
        <v>35.549999999999997</v>
      </c>
      <c r="S162" s="87">
        <v>0</v>
      </c>
      <c r="T162" s="75" t="s">
        <v>124</v>
      </c>
      <c r="U162" s="75" t="s">
        <v>124</v>
      </c>
      <c r="V162" s="75" t="s">
        <v>124</v>
      </c>
      <c r="W162" s="75" t="s">
        <v>124</v>
      </c>
      <c r="X162" s="75" t="s">
        <v>124</v>
      </c>
      <c r="Y162" s="119"/>
      <c r="Z162" s="119"/>
      <c r="AA162" s="119"/>
      <c r="AB162" s="158"/>
      <c r="AC162" s="158"/>
    </row>
    <row r="163" spans="1:29" s="120" customFormat="1" ht="51" x14ac:dyDescent="0.2">
      <c r="A163" s="208" t="str">
        <f>'4'!A125</f>
        <v>3.1.2.66</v>
      </c>
      <c r="B163" s="176" t="str">
        <f>'4'!B125</f>
        <v>Реконструкція системи теплопостачання житлового будинку №24 на вул. Лесі Українки в м.Луцьку (влаштування вузла комерційного обліку теплової енергії)</v>
      </c>
      <c r="C163" s="208" t="str">
        <f>'4'!C125</f>
        <v>1 шт.</v>
      </c>
      <c r="D163" s="208">
        <f>'4'!D125</f>
        <v>35.549999999999997</v>
      </c>
      <c r="E163" s="134" t="s">
        <v>48</v>
      </c>
      <c r="F163" s="134" t="s">
        <v>48</v>
      </c>
      <c r="G163" s="134" t="s">
        <v>48</v>
      </c>
      <c r="H163" s="134" t="s">
        <v>48</v>
      </c>
      <c r="I163" s="134" t="s">
        <v>48</v>
      </c>
      <c r="J163" s="134" t="s">
        <v>48</v>
      </c>
      <c r="K163" s="134" t="s">
        <v>48</v>
      </c>
      <c r="L163" s="134" t="s">
        <v>48</v>
      </c>
      <c r="M163" s="134" t="s">
        <v>48</v>
      </c>
      <c r="N163" s="87">
        <f>'4'!K125</f>
        <v>35.549999999999997</v>
      </c>
      <c r="O163" s="87">
        <f>'4'!L125</f>
        <v>0</v>
      </c>
      <c r="P163" s="87">
        <v>0</v>
      </c>
      <c r="Q163" s="87">
        <v>0</v>
      </c>
      <c r="R163" s="87">
        <f t="shared" si="12"/>
        <v>35.549999999999997</v>
      </c>
      <c r="S163" s="87">
        <v>0</v>
      </c>
      <c r="T163" s="75" t="s">
        <v>124</v>
      </c>
      <c r="U163" s="75" t="s">
        <v>124</v>
      </c>
      <c r="V163" s="75" t="s">
        <v>124</v>
      </c>
      <c r="W163" s="75" t="s">
        <v>124</v>
      </c>
      <c r="X163" s="75" t="s">
        <v>124</v>
      </c>
      <c r="Y163" s="119"/>
      <c r="Z163" s="119"/>
      <c r="AA163" s="119"/>
      <c r="AB163" s="158"/>
      <c r="AC163" s="158"/>
    </row>
    <row r="164" spans="1:29" s="120" customFormat="1" ht="51" x14ac:dyDescent="0.2">
      <c r="A164" s="208" t="str">
        <f>'4'!A126</f>
        <v>3.1.2.67</v>
      </c>
      <c r="B164" s="176" t="str">
        <f>'4'!B126</f>
        <v>Реконструкція системи теплопостачання житлового будинку №24-а на вул. Лесі Українки в м.Луцьку (влаштування вузла комерційного обліку теплової енергії)</v>
      </c>
      <c r="C164" s="208" t="str">
        <f>'4'!C126</f>
        <v>1 шт.</v>
      </c>
      <c r="D164" s="208">
        <f>'4'!D126</f>
        <v>35.549999999999997</v>
      </c>
      <c r="E164" s="134" t="s">
        <v>48</v>
      </c>
      <c r="F164" s="134" t="s">
        <v>48</v>
      </c>
      <c r="G164" s="134" t="s">
        <v>48</v>
      </c>
      <c r="H164" s="134" t="s">
        <v>48</v>
      </c>
      <c r="I164" s="134" t="s">
        <v>48</v>
      </c>
      <c r="J164" s="134" t="s">
        <v>48</v>
      </c>
      <c r="K164" s="134" t="s">
        <v>48</v>
      </c>
      <c r="L164" s="134" t="s">
        <v>48</v>
      </c>
      <c r="M164" s="134" t="s">
        <v>48</v>
      </c>
      <c r="N164" s="87">
        <f>'4'!K126</f>
        <v>35.549999999999997</v>
      </c>
      <c r="O164" s="87">
        <f>'4'!L126</f>
        <v>0</v>
      </c>
      <c r="P164" s="87">
        <v>0</v>
      </c>
      <c r="Q164" s="87">
        <v>0</v>
      </c>
      <c r="R164" s="87">
        <f t="shared" si="12"/>
        <v>35.549999999999997</v>
      </c>
      <c r="S164" s="87">
        <v>0</v>
      </c>
      <c r="T164" s="75" t="s">
        <v>124</v>
      </c>
      <c r="U164" s="75" t="s">
        <v>124</v>
      </c>
      <c r="V164" s="75" t="s">
        <v>124</v>
      </c>
      <c r="W164" s="75" t="s">
        <v>124</v>
      </c>
      <c r="X164" s="75" t="s">
        <v>124</v>
      </c>
      <c r="Y164" s="119"/>
      <c r="Z164" s="119"/>
      <c r="AA164" s="119"/>
      <c r="AB164" s="158"/>
      <c r="AC164" s="158"/>
    </row>
    <row r="165" spans="1:29" s="120" customFormat="1" ht="51" x14ac:dyDescent="0.2">
      <c r="A165" s="208" t="str">
        <f>'4'!A127</f>
        <v>3.1.2.68</v>
      </c>
      <c r="B165" s="176" t="str">
        <f>'4'!B127</f>
        <v>Реконструкція системи теплопостачання житлового будинку №54 на вул. Лесі Українки в м.Луцьку (влаштування вузла комерційного обліку теплової енергії)</v>
      </c>
      <c r="C165" s="208" t="str">
        <f>'4'!C127</f>
        <v>1 шт.</v>
      </c>
      <c r="D165" s="208">
        <f>'4'!D127</f>
        <v>33.86</v>
      </c>
      <c r="E165" s="134" t="s">
        <v>48</v>
      </c>
      <c r="F165" s="134" t="s">
        <v>48</v>
      </c>
      <c r="G165" s="134" t="s">
        <v>48</v>
      </c>
      <c r="H165" s="134" t="s">
        <v>48</v>
      </c>
      <c r="I165" s="134" t="s">
        <v>48</v>
      </c>
      <c r="J165" s="134" t="s">
        <v>48</v>
      </c>
      <c r="K165" s="134" t="s">
        <v>48</v>
      </c>
      <c r="L165" s="134" t="s">
        <v>48</v>
      </c>
      <c r="M165" s="134" t="s">
        <v>48</v>
      </c>
      <c r="N165" s="87">
        <f>'4'!K127</f>
        <v>33.86</v>
      </c>
      <c r="O165" s="87">
        <f>'4'!L127</f>
        <v>0</v>
      </c>
      <c r="P165" s="87">
        <v>0</v>
      </c>
      <c r="Q165" s="87">
        <v>0</v>
      </c>
      <c r="R165" s="87">
        <f t="shared" si="12"/>
        <v>33.86</v>
      </c>
      <c r="S165" s="87">
        <v>0</v>
      </c>
      <c r="T165" s="75" t="s">
        <v>124</v>
      </c>
      <c r="U165" s="75" t="s">
        <v>124</v>
      </c>
      <c r="V165" s="75" t="s">
        <v>124</v>
      </c>
      <c r="W165" s="75" t="s">
        <v>124</v>
      </c>
      <c r="X165" s="75" t="s">
        <v>124</v>
      </c>
      <c r="Y165" s="119"/>
      <c r="Z165" s="119"/>
      <c r="AA165" s="119"/>
      <c r="AB165" s="158"/>
      <c r="AC165" s="158"/>
    </row>
    <row r="166" spans="1:29" s="120" customFormat="1" ht="51" x14ac:dyDescent="0.2">
      <c r="A166" s="208" t="str">
        <f>'4'!A128</f>
        <v>3.1.2.69</v>
      </c>
      <c r="B166" s="176" t="str">
        <f>'4'!B128</f>
        <v>Реконструкція системи теплопостачання житлового будинку №57 на вул. Лесі Українки в м.Луцьку (влаштування вузла комерційного обліку теплової енергії)</v>
      </c>
      <c r="C166" s="208" t="str">
        <f>'4'!C128</f>
        <v>1 шт.</v>
      </c>
      <c r="D166" s="208">
        <f>'4'!D128</f>
        <v>33.950000000000003</v>
      </c>
      <c r="E166" s="134" t="s">
        <v>48</v>
      </c>
      <c r="F166" s="134" t="s">
        <v>48</v>
      </c>
      <c r="G166" s="134" t="s">
        <v>48</v>
      </c>
      <c r="H166" s="134" t="s">
        <v>48</v>
      </c>
      <c r="I166" s="134" t="s">
        <v>48</v>
      </c>
      <c r="J166" s="134" t="s">
        <v>48</v>
      </c>
      <c r="K166" s="134" t="s">
        <v>48</v>
      </c>
      <c r="L166" s="134" t="s">
        <v>48</v>
      </c>
      <c r="M166" s="134" t="s">
        <v>48</v>
      </c>
      <c r="N166" s="87">
        <f>'4'!K128</f>
        <v>33.950000000000003</v>
      </c>
      <c r="O166" s="87">
        <f>'4'!L128</f>
        <v>0</v>
      </c>
      <c r="P166" s="87">
        <v>0</v>
      </c>
      <c r="Q166" s="87">
        <v>0</v>
      </c>
      <c r="R166" s="87">
        <f>D166</f>
        <v>33.950000000000003</v>
      </c>
      <c r="S166" s="87">
        <v>0</v>
      </c>
      <c r="T166" s="75" t="s">
        <v>124</v>
      </c>
      <c r="U166" s="75" t="s">
        <v>124</v>
      </c>
      <c r="V166" s="75" t="s">
        <v>124</v>
      </c>
      <c r="W166" s="75" t="s">
        <v>124</v>
      </c>
      <c r="X166" s="75" t="s">
        <v>124</v>
      </c>
      <c r="Y166" s="119"/>
      <c r="Z166" s="119"/>
      <c r="AA166" s="119"/>
      <c r="AB166" s="158"/>
      <c r="AC166" s="158"/>
    </row>
    <row r="167" spans="1:29" s="120" customFormat="1" ht="51" x14ac:dyDescent="0.2">
      <c r="A167" s="208" t="str">
        <f>'4'!A129</f>
        <v>3.1.2.70</v>
      </c>
      <c r="B167" s="176" t="str">
        <f>'4'!B129</f>
        <v>Реконструкція системи теплопостачання житлового будинку №56 на вул. Лесі Українки в м.Луцьку (влаштування вузла комерційного обліку теплової енергії)</v>
      </c>
      <c r="C167" s="208" t="str">
        <f>'4'!C129</f>
        <v>1 шт.</v>
      </c>
      <c r="D167" s="208">
        <f>'4'!D129</f>
        <v>33.86</v>
      </c>
      <c r="E167" s="134" t="s">
        <v>48</v>
      </c>
      <c r="F167" s="134" t="s">
        <v>48</v>
      </c>
      <c r="G167" s="134" t="s">
        <v>48</v>
      </c>
      <c r="H167" s="134" t="s">
        <v>48</v>
      </c>
      <c r="I167" s="134" t="s">
        <v>48</v>
      </c>
      <c r="J167" s="134" t="s">
        <v>48</v>
      </c>
      <c r="K167" s="134" t="s">
        <v>48</v>
      </c>
      <c r="L167" s="134" t="s">
        <v>48</v>
      </c>
      <c r="M167" s="134" t="s">
        <v>48</v>
      </c>
      <c r="N167" s="87">
        <f>'4'!K129</f>
        <v>33.86</v>
      </c>
      <c r="O167" s="87">
        <f>'4'!L129</f>
        <v>0</v>
      </c>
      <c r="P167" s="87">
        <v>0</v>
      </c>
      <c r="Q167" s="87">
        <v>0</v>
      </c>
      <c r="R167" s="87">
        <f t="shared" si="12"/>
        <v>33.86</v>
      </c>
      <c r="S167" s="87">
        <v>0</v>
      </c>
      <c r="T167" s="75" t="s">
        <v>124</v>
      </c>
      <c r="U167" s="75" t="s">
        <v>124</v>
      </c>
      <c r="V167" s="75" t="s">
        <v>124</v>
      </c>
      <c r="W167" s="75" t="s">
        <v>124</v>
      </c>
      <c r="X167" s="75" t="s">
        <v>124</v>
      </c>
      <c r="Y167" s="119"/>
      <c r="Z167" s="119"/>
      <c r="AA167" s="119"/>
      <c r="AB167" s="158"/>
      <c r="AC167" s="158"/>
    </row>
    <row r="168" spans="1:29" s="120" customFormat="1" ht="51" x14ac:dyDescent="0.2">
      <c r="A168" s="208" t="str">
        <f>'4'!A130</f>
        <v>3.1.2.71</v>
      </c>
      <c r="B168" s="176" t="str">
        <f>'4'!B130</f>
        <v>Реконструкція системи теплопостачання житлового будинку №65 на вул. Лесі Українки в м.Луцьку (влаштування вузла комерційного обліку теплової енергії)</v>
      </c>
      <c r="C168" s="208" t="str">
        <f>'4'!C130</f>
        <v>1 шт.</v>
      </c>
      <c r="D168" s="208">
        <f>'4'!D130</f>
        <v>33.86</v>
      </c>
      <c r="E168" s="134" t="s">
        <v>48</v>
      </c>
      <c r="F168" s="134" t="s">
        <v>48</v>
      </c>
      <c r="G168" s="134" t="s">
        <v>48</v>
      </c>
      <c r="H168" s="134" t="s">
        <v>48</v>
      </c>
      <c r="I168" s="134" t="s">
        <v>48</v>
      </c>
      <c r="J168" s="134" t="s">
        <v>48</v>
      </c>
      <c r="K168" s="134" t="s">
        <v>48</v>
      </c>
      <c r="L168" s="134" t="s">
        <v>48</v>
      </c>
      <c r="M168" s="134" t="s">
        <v>48</v>
      </c>
      <c r="N168" s="87">
        <f>'4'!K130</f>
        <v>33.86</v>
      </c>
      <c r="O168" s="87">
        <f>'4'!L130</f>
        <v>0</v>
      </c>
      <c r="P168" s="87">
        <v>0</v>
      </c>
      <c r="Q168" s="87">
        <v>0</v>
      </c>
      <c r="R168" s="87">
        <f t="shared" si="12"/>
        <v>33.86</v>
      </c>
      <c r="S168" s="87">
        <v>0</v>
      </c>
      <c r="T168" s="75" t="s">
        <v>124</v>
      </c>
      <c r="U168" s="75" t="s">
        <v>124</v>
      </c>
      <c r="V168" s="75" t="s">
        <v>124</v>
      </c>
      <c r="W168" s="75" t="s">
        <v>124</v>
      </c>
      <c r="X168" s="75" t="s">
        <v>124</v>
      </c>
      <c r="Y168" s="119"/>
      <c r="Z168" s="119"/>
      <c r="AA168" s="119"/>
      <c r="AB168" s="158"/>
      <c r="AC168" s="158"/>
    </row>
    <row r="169" spans="1:29" s="120" customFormat="1" ht="51" x14ac:dyDescent="0.2">
      <c r="A169" s="208" t="str">
        <f>'4'!A131</f>
        <v>3.1.2.72</v>
      </c>
      <c r="B169" s="176" t="str">
        <f>'4'!B131</f>
        <v>Реконструкція системи теплопостачання житлового будинку №2 на вул. Луговій в м.Луцьку (влаштування вузла комерційного обліку теплової енергії)</v>
      </c>
      <c r="C169" s="208" t="str">
        <f>'4'!C131</f>
        <v>1 шт.</v>
      </c>
      <c r="D169" s="208">
        <f>'4'!D131</f>
        <v>35.46</v>
      </c>
      <c r="E169" s="134" t="s">
        <v>48</v>
      </c>
      <c r="F169" s="134" t="s">
        <v>48</v>
      </c>
      <c r="G169" s="134" t="s">
        <v>48</v>
      </c>
      <c r="H169" s="134" t="s">
        <v>48</v>
      </c>
      <c r="I169" s="134" t="s">
        <v>48</v>
      </c>
      <c r="J169" s="134" t="s">
        <v>48</v>
      </c>
      <c r="K169" s="134" t="s">
        <v>48</v>
      </c>
      <c r="L169" s="134" t="s">
        <v>48</v>
      </c>
      <c r="M169" s="134" t="s">
        <v>48</v>
      </c>
      <c r="N169" s="87">
        <f>'4'!K131</f>
        <v>35.46</v>
      </c>
      <c r="O169" s="87">
        <f>'4'!L131</f>
        <v>0</v>
      </c>
      <c r="P169" s="87">
        <v>0</v>
      </c>
      <c r="Q169" s="87">
        <v>0</v>
      </c>
      <c r="R169" s="87">
        <f t="shared" si="12"/>
        <v>35.46</v>
      </c>
      <c r="S169" s="87">
        <v>0</v>
      </c>
      <c r="T169" s="75" t="s">
        <v>124</v>
      </c>
      <c r="U169" s="75" t="s">
        <v>124</v>
      </c>
      <c r="V169" s="75" t="s">
        <v>124</v>
      </c>
      <c r="W169" s="75" t="s">
        <v>124</v>
      </c>
      <c r="X169" s="75" t="s">
        <v>124</v>
      </c>
      <c r="Y169" s="119"/>
      <c r="Z169" s="119"/>
      <c r="AA169" s="119"/>
      <c r="AB169" s="158"/>
      <c r="AC169" s="158"/>
    </row>
    <row r="170" spans="1:29" s="120" customFormat="1" ht="51" x14ac:dyDescent="0.2">
      <c r="A170" s="208" t="str">
        <f>'4'!A132</f>
        <v>3.1.2.73</v>
      </c>
      <c r="B170" s="176" t="str">
        <f>'4'!B132</f>
        <v>Реконструкція системи теплопостачання житлового будинку №61 на вул. Львівська в м.Луцьку (влаштування вузла комерційного обліку теплової енергії)</v>
      </c>
      <c r="C170" s="208" t="str">
        <f>'4'!C132</f>
        <v>1 шт.</v>
      </c>
      <c r="D170" s="208">
        <f>'4'!D132</f>
        <v>36.69</v>
      </c>
      <c r="E170" s="134" t="s">
        <v>48</v>
      </c>
      <c r="F170" s="134" t="s">
        <v>48</v>
      </c>
      <c r="G170" s="134" t="s">
        <v>48</v>
      </c>
      <c r="H170" s="134" t="s">
        <v>48</v>
      </c>
      <c r="I170" s="134" t="s">
        <v>48</v>
      </c>
      <c r="J170" s="134" t="s">
        <v>48</v>
      </c>
      <c r="K170" s="134" t="s">
        <v>48</v>
      </c>
      <c r="L170" s="134" t="s">
        <v>48</v>
      </c>
      <c r="M170" s="134" t="s">
        <v>48</v>
      </c>
      <c r="N170" s="87">
        <f>'4'!K132</f>
        <v>36.69</v>
      </c>
      <c r="O170" s="87">
        <f>'4'!L132</f>
        <v>0</v>
      </c>
      <c r="P170" s="87">
        <v>0</v>
      </c>
      <c r="Q170" s="87">
        <v>0</v>
      </c>
      <c r="R170" s="87">
        <f t="shared" si="12"/>
        <v>36.69</v>
      </c>
      <c r="S170" s="87">
        <v>0</v>
      </c>
      <c r="T170" s="75" t="s">
        <v>124</v>
      </c>
      <c r="U170" s="75" t="s">
        <v>124</v>
      </c>
      <c r="V170" s="75" t="s">
        <v>124</v>
      </c>
      <c r="W170" s="75" t="s">
        <v>124</v>
      </c>
      <c r="X170" s="75" t="s">
        <v>124</v>
      </c>
      <c r="Y170" s="119"/>
      <c r="Z170" s="119"/>
      <c r="AA170" s="119"/>
      <c r="AB170" s="158"/>
      <c r="AC170" s="158"/>
    </row>
    <row r="171" spans="1:29" s="120" customFormat="1" ht="51" x14ac:dyDescent="0.2">
      <c r="A171" s="208" t="str">
        <f>'4'!A133</f>
        <v>3.1.2.74</v>
      </c>
      <c r="B171" s="176" t="str">
        <f>'4'!B133</f>
        <v>Реконструкція системи теплопостачання житлового будинку №61-а на вул. Львівська в м.Луцьку (влаштування вузла комерційного обліку теплової енергії)</v>
      </c>
      <c r="C171" s="208" t="str">
        <f>'4'!C133</f>
        <v>1 шт.</v>
      </c>
      <c r="D171" s="208">
        <f>'4'!D133</f>
        <v>51.13</v>
      </c>
      <c r="E171" s="134" t="s">
        <v>48</v>
      </c>
      <c r="F171" s="134" t="s">
        <v>48</v>
      </c>
      <c r="G171" s="134" t="s">
        <v>48</v>
      </c>
      <c r="H171" s="134" t="s">
        <v>48</v>
      </c>
      <c r="I171" s="134" t="s">
        <v>48</v>
      </c>
      <c r="J171" s="134" t="s">
        <v>48</v>
      </c>
      <c r="K171" s="134" t="s">
        <v>48</v>
      </c>
      <c r="L171" s="134" t="s">
        <v>48</v>
      </c>
      <c r="M171" s="134" t="s">
        <v>48</v>
      </c>
      <c r="N171" s="87">
        <f>'4'!K133</f>
        <v>51.13</v>
      </c>
      <c r="O171" s="87">
        <f>'4'!L133</f>
        <v>0</v>
      </c>
      <c r="P171" s="87">
        <v>0</v>
      </c>
      <c r="Q171" s="87">
        <v>0</v>
      </c>
      <c r="R171" s="87">
        <f t="shared" si="12"/>
        <v>51.13</v>
      </c>
      <c r="S171" s="87">
        <v>0</v>
      </c>
      <c r="T171" s="75" t="s">
        <v>124</v>
      </c>
      <c r="U171" s="75" t="s">
        <v>124</v>
      </c>
      <c r="V171" s="75" t="s">
        <v>124</v>
      </c>
      <c r="W171" s="75" t="s">
        <v>124</v>
      </c>
      <c r="X171" s="75" t="s">
        <v>124</v>
      </c>
      <c r="Y171" s="119"/>
      <c r="Z171" s="119"/>
      <c r="AA171" s="119"/>
      <c r="AB171" s="158"/>
      <c r="AC171" s="158"/>
    </row>
    <row r="172" spans="1:29" s="120" customFormat="1" ht="51" x14ac:dyDescent="0.2">
      <c r="A172" s="208" t="str">
        <f>'4'!A134</f>
        <v>3.1.2.75</v>
      </c>
      <c r="B172" s="176" t="str">
        <f>'4'!B134</f>
        <v>Реконструкція системи теплопостачання житлового будинку №63 на вул. Львівська в м.Луцьку (влаштування вузла комерційного обліку теплової енергії)</v>
      </c>
      <c r="C172" s="208" t="str">
        <f>'4'!C134</f>
        <v>1 шт.</v>
      </c>
      <c r="D172" s="208">
        <f>'4'!D134</f>
        <v>133.07</v>
      </c>
      <c r="E172" s="134" t="s">
        <v>48</v>
      </c>
      <c r="F172" s="134" t="s">
        <v>48</v>
      </c>
      <c r="G172" s="134" t="s">
        <v>48</v>
      </c>
      <c r="H172" s="134" t="s">
        <v>48</v>
      </c>
      <c r="I172" s="134" t="s">
        <v>48</v>
      </c>
      <c r="J172" s="134" t="s">
        <v>48</v>
      </c>
      <c r="K172" s="134" t="s">
        <v>48</v>
      </c>
      <c r="L172" s="134" t="s">
        <v>48</v>
      </c>
      <c r="M172" s="134" t="s">
        <v>48</v>
      </c>
      <c r="N172" s="87">
        <f>'4'!K134</f>
        <v>133.07</v>
      </c>
      <c r="O172" s="87">
        <f>'4'!L134</f>
        <v>0</v>
      </c>
      <c r="P172" s="87">
        <v>0</v>
      </c>
      <c r="Q172" s="87">
        <v>0</v>
      </c>
      <c r="R172" s="87">
        <f t="shared" si="12"/>
        <v>133.07</v>
      </c>
      <c r="S172" s="87">
        <v>0</v>
      </c>
      <c r="T172" s="75" t="s">
        <v>124</v>
      </c>
      <c r="U172" s="75" t="s">
        <v>124</v>
      </c>
      <c r="V172" s="75" t="s">
        <v>124</v>
      </c>
      <c r="W172" s="75" t="s">
        <v>124</v>
      </c>
      <c r="X172" s="75" t="s">
        <v>124</v>
      </c>
      <c r="Y172" s="119"/>
      <c r="Z172" s="119"/>
      <c r="AA172" s="119"/>
      <c r="AB172" s="158"/>
      <c r="AC172" s="158"/>
    </row>
    <row r="173" spans="1:29" s="120" customFormat="1" ht="51" x14ac:dyDescent="0.2">
      <c r="A173" s="208" t="str">
        <f>'4'!A135</f>
        <v>3.1.2.76</v>
      </c>
      <c r="B173" s="176" t="str">
        <f>'4'!B135</f>
        <v>Реконструкція системи теплопостачання житлового будинку №63-а на вул. Львівська в м.Луцьку (влаштування вузла комерційного обліку теплової енергії)</v>
      </c>
      <c r="C173" s="208" t="str">
        <f>'4'!C135</f>
        <v>1 шт.</v>
      </c>
      <c r="D173" s="208">
        <f>'4'!D135</f>
        <v>48.65</v>
      </c>
      <c r="E173" s="134" t="s">
        <v>48</v>
      </c>
      <c r="F173" s="134" t="s">
        <v>48</v>
      </c>
      <c r="G173" s="134" t="s">
        <v>48</v>
      </c>
      <c r="H173" s="134" t="s">
        <v>48</v>
      </c>
      <c r="I173" s="134" t="s">
        <v>48</v>
      </c>
      <c r="J173" s="134" t="s">
        <v>48</v>
      </c>
      <c r="K173" s="134" t="s">
        <v>48</v>
      </c>
      <c r="L173" s="134" t="s">
        <v>48</v>
      </c>
      <c r="M173" s="134" t="s">
        <v>48</v>
      </c>
      <c r="N173" s="87">
        <f>'4'!K135</f>
        <v>48.65</v>
      </c>
      <c r="O173" s="87">
        <f>'4'!L135</f>
        <v>0</v>
      </c>
      <c r="P173" s="87">
        <v>0</v>
      </c>
      <c r="Q173" s="87">
        <v>0</v>
      </c>
      <c r="R173" s="87">
        <f t="shared" si="12"/>
        <v>48.65</v>
      </c>
      <c r="S173" s="87">
        <v>0</v>
      </c>
      <c r="T173" s="75" t="s">
        <v>124</v>
      </c>
      <c r="U173" s="75" t="s">
        <v>124</v>
      </c>
      <c r="V173" s="75" t="s">
        <v>124</v>
      </c>
      <c r="W173" s="75" t="s">
        <v>124</v>
      </c>
      <c r="X173" s="75" t="s">
        <v>124</v>
      </c>
      <c r="Y173" s="119"/>
      <c r="Z173" s="119"/>
      <c r="AA173" s="119"/>
      <c r="AB173" s="158"/>
      <c r="AC173" s="158"/>
    </row>
    <row r="174" spans="1:29" s="120" customFormat="1" ht="51" x14ac:dyDescent="0.2">
      <c r="A174" s="208" t="str">
        <f>'4'!A136</f>
        <v>3.1.2.77</v>
      </c>
      <c r="B174" s="176" t="str">
        <f>'4'!B136</f>
        <v>Реконструкція системи теплопостачання житлового будинку №63-б на вул. Львівська в м.Луцьку (влаштування вузла комерційного обліку теплової енергії)</v>
      </c>
      <c r="C174" s="208" t="str">
        <f>'4'!C136</f>
        <v>1 шт.</v>
      </c>
      <c r="D174" s="208">
        <f>'4'!D136</f>
        <v>48.65</v>
      </c>
      <c r="E174" s="134" t="s">
        <v>48</v>
      </c>
      <c r="F174" s="134" t="s">
        <v>48</v>
      </c>
      <c r="G174" s="134" t="s">
        <v>48</v>
      </c>
      <c r="H174" s="134" t="s">
        <v>48</v>
      </c>
      <c r="I174" s="134" t="s">
        <v>48</v>
      </c>
      <c r="J174" s="134" t="s">
        <v>48</v>
      </c>
      <c r="K174" s="134" t="s">
        <v>48</v>
      </c>
      <c r="L174" s="134" t="s">
        <v>48</v>
      </c>
      <c r="M174" s="134" t="s">
        <v>48</v>
      </c>
      <c r="N174" s="87">
        <f>'4'!K136</f>
        <v>48.65</v>
      </c>
      <c r="O174" s="87">
        <f>'4'!L136</f>
        <v>0</v>
      </c>
      <c r="P174" s="87">
        <v>0</v>
      </c>
      <c r="Q174" s="87">
        <v>0</v>
      </c>
      <c r="R174" s="87">
        <f t="shared" si="12"/>
        <v>48.65</v>
      </c>
      <c r="S174" s="87">
        <v>0</v>
      </c>
      <c r="T174" s="75" t="s">
        <v>124</v>
      </c>
      <c r="U174" s="75" t="s">
        <v>124</v>
      </c>
      <c r="V174" s="75" t="s">
        <v>124</v>
      </c>
      <c r="W174" s="75" t="s">
        <v>124</v>
      </c>
      <c r="X174" s="75" t="s">
        <v>124</v>
      </c>
      <c r="Y174" s="119"/>
      <c r="Z174" s="119"/>
      <c r="AA174" s="119"/>
      <c r="AB174" s="158"/>
      <c r="AC174" s="158"/>
    </row>
    <row r="175" spans="1:29" s="120" customFormat="1" ht="51" x14ac:dyDescent="0.2">
      <c r="A175" s="208" t="str">
        <f>'4'!A137</f>
        <v>3.1.2.78</v>
      </c>
      <c r="B175" s="176" t="str">
        <f>'4'!B137</f>
        <v>Реконструкція системи теплопостачання житлового будинку №73 на вул. Львівській в м.Луцьку (влаштування вузла комерційного обліку теплової енергії)</v>
      </c>
      <c r="C175" s="208" t="str">
        <f>'4'!C137</f>
        <v>1 шт.</v>
      </c>
      <c r="D175" s="208">
        <f>'4'!D137</f>
        <v>35.46</v>
      </c>
      <c r="E175" s="134" t="s">
        <v>48</v>
      </c>
      <c r="F175" s="134" t="s">
        <v>48</v>
      </c>
      <c r="G175" s="134" t="s">
        <v>48</v>
      </c>
      <c r="H175" s="134" t="s">
        <v>48</v>
      </c>
      <c r="I175" s="134" t="s">
        <v>48</v>
      </c>
      <c r="J175" s="134" t="s">
        <v>48</v>
      </c>
      <c r="K175" s="134" t="s">
        <v>48</v>
      </c>
      <c r="L175" s="134" t="s">
        <v>48</v>
      </c>
      <c r="M175" s="134" t="s">
        <v>48</v>
      </c>
      <c r="N175" s="87">
        <f>'4'!K137</f>
        <v>35.46</v>
      </c>
      <c r="O175" s="87">
        <f>'4'!L137</f>
        <v>0</v>
      </c>
      <c r="P175" s="87">
        <v>0</v>
      </c>
      <c r="Q175" s="87">
        <v>0</v>
      </c>
      <c r="R175" s="87">
        <f>D175</f>
        <v>35.46</v>
      </c>
      <c r="S175" s="87">
        <v>0</v>
      </c>
      <c r="T175" s="75" t="s">
        <v>124</v>
      </c>
      <c r="U175" s="75" t="s">
        <v>124</v>
      </c>
      <c r="V175" s="75" t="s">
        <v>124</v>
      </c>
      <c r="W175" s="75" t="s">
        <v>124</v>
      </c>
      <c r="X175" s="75" t="s">
        <v>124</v>
      </c>
      <c r="Y175" s="119"/>
      <c r="Z175" s="119"/>
      <c r="AA175" s="119"/>
      <c r="AB175" s="158"/>
      <c r="AC175" s="158"/>
    </row>
    <row r="176" spans="1:29" s="120" customFormat="1" ht="54.75" customHeight="1" x14ac:dyDescent="0.2">
      <c r="A176" s="208" t="str">
        <f>'4'!A138</f>
        <v>3.1.2.79</v>
      </c>
      <c r="B176" s="176" t="str">
        <f>'4'!B138</f>
        <v>Реконструкція системи теплопостачання житлового будинку №2 на вул. Мамсурова в м.Луцьку (влаштування вузла комерційного обліку теплової енергії)</v>
      </c>
      <c r="C176" s="208" t="str">
        <f>'4'!C138</f>
        <v>1 шт.</v>
      </c>
      <c r="D176" s="208">
        <f>'4'!D138</f>
        <v>35.46</v>
      </c>
      <c r="E176" s="134" t="s">
        <v>48</v>
      </c>
      <c r="F176" s="134" t="s">
        <v>48</v>
      </c>
      <c r="G176" s="134" t="s">
        <v>48</v>
      </c>
      <c r="H176" s="134" t="s">
        <v>48</v>
      </c>
      <c r="I176" s="134" t="s">
        <v>48</v>
      </c>
      <c r="J176" s="134" t="s">
        <v>48</v>
      </c>
      <c r="K176" s="134" t="s">
        <v>48</v>
      </c>
      <c r="L176" s="134" t="s">
        <v>48</v>
      </c>
      <c r="M176" s="134" t="s">
        <v>48</v>
      </c>
      <c r="N176" s="87">
        <f>'4'!K138</f>
        <v>35.46</v>
      </c>
      <c r="O176" s="87">
        <f>'4'!L138</f>
        <v>0</v>
      </c>
      <c r="P176" s="87">
        <v>0</v>
      </c>
      <c r="Q176" s="87">
        <v>0</v>
      </c>
      <c r="R176" s="87">
        <f t="shared" si="12"/>
        <v>35.46</v>
      </c>
      <c r="S176" s="87">
        <v>0</v>
      </c>
      <c r="T176" s="75" t="s">
        <v>124</v>
      </c>
      <c r="U176" s="75" t="s">
        <v>124</v>
      </c>
      <c r="V176" s="75" t="s">
        <v>124</v>
      </c>
      <c r="W176" s="75" t="s">
        <v>124</v>
      </c>
      <c r="X176" s="75" t="s">
        <v>124</v>
      </c>
      <c r="Y176" s="119"/>
      <c r="Z176" s="119"/>
      <c r="AA176" s="119"/>
      <c r="AB176" s="158"/>
      <c r="AC176" s="158"/>
    </row>
    <row r="177" spans="1:29" s="120" customFormat="1" ht="54" customHeight="1" x14ac:dyDescent="0.2">
      <c r="A177" s="208" t="str">
        <f>'4'!A139</f>
        <v>3.1.2.80</v>
      </c>
      <c r="B177" s="176" t="str">
        <f>'4'!B139</f>
        <v>Реконструкція системи теплопостачання житлового будинку №4 на вул. Мамсурова в м.Луцьку (влаштування вузла комерційного обліку теплової енергії)</v>
      </c>
      <c r="C177" s="208" t="str">
        <f>'4'!C139</f>
        <v>1 шт.</v>
      </c>
      <c r="D177" s="208">
        <f>'4'!D139</f>
        <v>35.46</v>
      </c>
      <c r="E177" s="134" t="s">
        <v>48</v>
      </c>
      <c r="F177" s="134" t="s">
        <v>48</v>
      </c>
      <c r="G177" s="134" t="s">
        <v>48</v>
      </c>
      <c r="H177" s="134" t="s">
        <v>48</v>
      </c>
      <c r="I177" s="134" t="s">
        <v>48</v>
      </c>
      <c r="J177" s="134" t="s">
        <v>48</v>
      </c>
      <c r="K177" s="134" t="s">
        <v>48</v>
      </c>
      <c r="L177" s="134" t="s">
        <v>48</v>
      </c>
      <c r="M177" s="134" t="s">
        <v>48</v>
      </c>
      <c r="N177" s="87">
        <f>'4'!K139</f>
        <v>35.46</v>
      </c>
      <c r="O177" s="87">
        <f>'4'!L139</f>
        <v>0</v>
      </c>
      <c r="P177" s="87">
        <v>0</v>
      </c>
      <c r="Q177" s="87">
        <v>0</v>
      </c>
      <c r="R177" s="87">
        <f t="shared" si="12"/>
        <v>35.46</v>
      </c>
      <c r="S177" s="87">
        <v>0</v>
      </c>
      <c r="T177" s="75" t="s">
        <v>124</v>
      </c>
      <c r="U177" s="75" t="s">
        <v>124</v>
      </c>
      <c r="V177" s="75" t="s">
        <v>124</v>
      </c>
      <c r="W177" s="75" t="s">
        <v>124</v>
      </c>
      <c r="X177" s="75" t="s">
        <v>124</v>
      </c>
      <c r="Y177" s="119"/>
      <c r="Z177" s="119"/>
      <c r="AA177" s="119"/>
      <c r="AB177" s="158"/>
      <c r="AC177" s="158"/>
    </row>
    <row r="178" spans="1:29" s="120" customFormat="1" ht="48.75" customHeight="1" x14ac:dyDescent="0.2">
      <c r="A178" s="208" t="str">
        <f>'4'!A140</f>
        <v>3.1.2.81</v>
      </c>
      <c r="B178" s="176" t="str">
        <f>'4'!B140</f>
        <v>Реконструкція системи теплопостачання житлового будинку №6 на вул. Мамсурова в м.Луцьку (влаштування вузла комерційного обліку теплової енергії)</v>
      </c>
      <c r="C178" s="208" t="str">
        <f>'4'!C140</f>
        <v>1 шт.</v>
      </c>
      <c r="D178" s="208">
        <f>'4'!D140</f>
        <v>35.46</v>
      </c>
      <c r="E178" s="134" t="s">
        <v>48</v>
      </c>
      <c r="F178" s="134" t="s">
        <v>48</v>
      </c>
      <c r="G178" s="134" t="s">
        <v>48</v>
      </c>
      <c r="H178" s="134" t="s">
        <v>48</v>
      </c>
      <c r="I178" s="134" t="s">
        <v>48</v>
      </c>
      <c r="J178" s="134" t="s">
        <v>48</v>
      </c>
      <c r="K178" s="134" t="s">
        <v>48</v>
      </c>
      <c r="L178" s="134" t="s">
        <v>48</v>
      </c>
      <c r="M178" s="134" t="s">
        <v>48</v>
      </c>
      <c r="N178" s="87">
        <f>'4'!K140</f>
        <v>35.46</v>
      </c>
      <c r="O178" s="87">
        <f>'4'!L140</f>
        <v>0</v>
      </c>
      <c r="P178" s="87">
        <v>0</v>
      </c>
      <c r="Q178" s="87">
        <v>0</v>
      </c>
      <c r="R178" s="87">
        <f t="shared" si="12"/>
        <v>35.46</v>
      </c>
      <c r="S178" s="87">
        <v>0</v>
      </c>
      <c r="T178" s="75" t="s">
        <v>124</v>
      </c>
      <c r="U178" s="75" t="s">
        <v>124</v>
      </c>
      <c r="V178" s="75" t="s">
        <v>124</v>
      </c>
      <c r="W178" s="75" t="s">
        <v>124</v>
      </c>
      <c r="X178" s="75" t="s">
        <v>124</v>
      </c>
      <c r="Y178" s="119"/>
      <c r="Z178" s="119"/>
      <c r="AA178" s="119"/>
      <c r="AB178" s="158"/>
      <c r="AC178" s="158"/>
    </row>
    <row r="179" spans="1:29" s="120" customFormat="1" ht="55.5" customHeight="1" x14ac:dyDescent="0.2">
      <c r="A179" s="208" t="str">
        <f>'4'!A141</f>
        <v>3.1.2.82</v>
      </c>
      <c r="B179" s="176" t="str">
        <f>'4'!B141</f>
        <v>Реконструкція системи теплопостачання житлового будинку №6 на вул. Метельницького в м.Луцьку (влаштування вузла комерційного обліку теплової енергії)</v>
      </c>
      <c r="C179" s="208" t="str">
        <f>'4'!C141</f>
        <v>1 шт.</v>
      </c>
      <c r="D179" s="208">
        <f>'4'!D141</f>
        <v>37.229999999999997</v>
      </c>
      <c r="E179" s="134" t="s">
        <v>48</v>
      </c>
      <c r="F179" s="134" t="s">
        <v>48</v>
      </c>
      <c r="G179" s="134" t="s">
        <v>48</v>
      </c>
      <c r="H179" s="134" t="s">
        <v>48</v>
      </c>
      <c r="I179" s="134" t="s">
        <v>48</v>
      </c>
      <c r="J179" s="134" t="s">
        <v>48</v>
      </c>
      <c r="K179" s="134" t="s">
        <v>48</v>
      </c>
      <c r="L179" s="134" t="s">
        <v>48</v>
      </c>
      <c r="M179" s="134" t="s">
        <v>48</v>
      </c>
      <c r="N179" s="87">
        <f>'4'!K141</f>
        <v>37.229999999999997</v>
      </c>
      <c r="O179" s="87">
        <f>'4'!L141</f>
        <v>0</v>
      </c>
      <c r="P179" s="87">
        <v>0</v>
      </c>
      <c r="Q179" s="87">
        <v>0</v>
      </c>
      <c r="R179" s="87">
        <f t="shared" si="12"/>
        <v>37.229999999999997</v>
      </c>
      <c r="S179" s="87">
        <v>0</v>
      </c>
      <c r="T179" s="75" t="s">
        <v>124</v>
      </c>
      <c r="U179" s="75" t="s">
        <v>124</v>
      </c>
      <c r="V179" s="75" t="s">
        <v>124</v>
      </c>
      <c r="W179" s="75" t="s">
        <v>124</v>
      </c>
      <c r="X179" s="75" t="s">
        <v>124</v>
      </c>
      <c r="Y179" s="119"/>
      <c r="Z179" s="119"/>
      <c r="AA179" s="119"/>
      <c r="AB179" s="158"/>
      <c r="AC179" s="158"/>
    </row>
    <row r="180" spans="1:29" s="120" customFormat="1" ht="52.5" customHeight="1" x14ac:dyDescent="0.2">
      <c r="A180" s="208" t="str">
        <f>'4'!A142</f>
        <v>3.1.2.83</v>
      </c>
      <c r="B180" s="176" t="str">
        <f>'4'!B142</f>
        <v>Реконструкція системи теплопостачання житлового будинку №3 на вул. Новочерченській в м.Луцьку (влаштування вузла комерційного обліку теплової енергії)</v>
      </c>
      <c r="C180" s="208" t="str">
        <f>'4'!C142</f>
        <v>1 шт.</v>
      </c>
      <c r="D180" s="208">
        <f>'4'!D142</f>
        <v>67.72</v>
      </c>
      <c r="E180" s="134" t="s">
        <v>48</v>
      </c>
      <c r="F180" s="134" t="s">
        <v>48</v>
      </c>
      <c r="G180" s="134" t="s">
        <v>48</v>
      </c>
      <c r="H180" s="134" t="s">
        <v>48</v>
      </c>
      <c r="I180" s="134" t="s">
        <v>48</v>
      </c>
      <c r="J180" s="134" t="s">
        <v>48</v>
      </c>
      <c r="K180" s="134" t="s">
        <v>48</v>
      </c>
      <c r="L180" s="134" t="s">
        <v>48</v>
      </c>
      <c r="M180" s="134" t="s">
        <v>48</v>
      </c>
      <c r="N180" s="87">
        <f>'4'!K142</f>
        <v>67.72</v>
      </c>
      <c r="O180" s="87">
        <f>'4'!L142</f>
        <v>0</v>
      </c>
      <c r="P180" s="87">
        <v>0</v>
      </c>
      <c r="Q180" s="87">
        <v>0</v>
      </c>
      <c r="R180" s="87">
        <f t="shared" si="12"/>
        <v>67.72</v>
      </c>
      <c r="S180" s="87">
        <v>0</v>
      </c>
      <c r="T180" s="75" t="s">
        <v>124</v>
      </c>
      <c r="U180" s="75" t="s">
        <v>124</v>
      </c>
      <c r="V180" s="75" t="s">
        <v>124</v>
      </c>
      <c r="W180" s="75" t="s">
        <v>124</v>
      </c>
      <c r="X180" s="75" t="s">
        <v>124</v>
      </c>
      <c r="Y180" s="119"/>
      <c r="Z180" s="119"/>
      <c r="AA180" s="119"/>
      <c r="AB180" s="158"/>
      <c r="AC180" s="158"/>
    </row>
    <row r="181" spans="1:29" s="120" customFormat="1" ht="51" x14ac:dyDescent="0.2">
      <c r="A181" s="208" t="str">
        <f>'4'!A143</f>
        <v>3.1.2.84</v>
      </c>
      <c r="B181" s="176" t="str">
        <f>'4'!B143</f>
        <v>Реконструкція системи теплопостачання житлового будинку №1-а на просп. Перемоги в м. Луцьку (влаштування вузла комерційного обліку теплової енергії)</v>
      </c>
      <c r="C181" s="208" t="str">
        <f>'4'!C143</f>
        <v>1 шт.</v>
      </c>
      <c r="D181" s="208">
        <f>'4'!D143</f>
        <v>83.31</v>
      </c>
      <c r="E181" s="134" t="s">
        <v>48</v>
      </c>
      <c r="F181" s="134" t="s">
        <v>48</v>
      </c>
      <c r="G181" s="134" t="s">
        <v>48</v>
      </c>
      <c r="H181" s="134" t="s">
        <v>48</v>
      </c>
      <c r="I181" s="134" t="s">
        <v>48</v>
      </c>
      <c r="J181" s="134" t="s">
        <v>48</v>
      </c>
      <c r="K181" s="134" t="s">
        <v>48</v>
      </c>
      <c r="L181" s="134" t="s">
        <v>48</v>
      </c>
      <c r="M181" s="134" t="s">
        <v>48</v>
      </c>
      <c r="N181" s="87">
        <f>'4'!K143</f>
        <v>83.31</v>
      </c>
      <c r="O181" s="87">
        <f>'4'!L143</f>
        <v>0</v>
      </c>
      <c r="P181" s="87">
        <v>0</v>
      </c>
      <c r="Q181" s="87">
        <v>0</v>
      </c>
      <c r="R181" s="87">
        <f t="shared" si="12"/>
        <v>83.31</v>
      </c>
      <c r="S181" s="87">
        <v>0</v>
      </c>
      <c r="T181" s="75" t="s">
        <v>124</v>
      </c>
      <c r="U181" s="75" t="s">
        <v>124</v>
      </c>
      <c r="V181" s="75" t="s">
        <v>124</v>
      </c>
      <c r="W181" s="75" t="s">
        <v>124</v>
      </c>
      <c r="X181" s="75" t="s">
        <v>124</v>
      </c>
      <c r="Y181" s="119"/>
      <c r="Z181" s="119"/>
      <c r="AA181" s="119"/>
      <c r="AB181" s="158"/>
      <c r="AC181" s="158"/>
    </row>
    <row r="182" spans="1:29" s="120" customFormat="1" ht="51" x14ac:dyDescent="0.2">
      <c r="A182" s="208" t="str">
        <f>'4'!A144</f>
        <v>3.1.2.85</v>
      </c>
      <c r="B182" s="176" t="str">
        <f>'4'!B144</f>
        <v>Реконструкція системи теплопостачання житлового будинку №3 на просп. Перемоги в м. Луцьку (влаштування вузла комерційного обліку теплової енергії)</v>
      </c>
      <c r="C182" s="208" t="str">
        <f>'4'!C144</f>
        <v>1 шт.</v>
      </c>
      <c r="D182" s="208">
        <f>'4'!D144</f>
        <v>35.46</v>
      </c>
      <c r="E182" s="134" t="s">
        <v>48</v>
      </c>
      <c r="F182" s="134" t="s">
        <v>48</v>
      </c>
      <c r="G182" s="134" t="s">
        <v>48</v>
      </c>
      <c r="H182" s="134" t="s">
        <v>48</v>
      </c>
      <c r="I182" s="134" t="s">
        <v>48</v>
      </c>
      <c r="J182" s="134" t="s">
        <v>48</v>
      </c>
      <c r="K182" s="134" t="s">
        <v>48</v>
      </c>
      <c r="L182" s="134" t="s">
        <v>48</v>
      </c>
      <c r="M182" s="134" t="s">
        <v>48</v>
      </c>
      <c r="N182" s="87">
        <f>'4'!K144</f>
        <v>35.46</v>
      </c>
      <c r="O182" s="87">
        <f>'4'!L144</f>
        <v>0</v>
      </c>
      <c r="P182" s="87">
        <v>0</v>
      </c>
      <c r="Q182" s="87">
        <v>0</v>
      </c>
      <c r="R182" s="87">
        <f t="shared" si="12"/>
        <v>35.46</v>
      </c>
      <c r="S182" s="87">
        <v>0</v>
      </c>
      <c r="T182" s="75" t="s">
        <v>124</v>
      </c>
      <c r="U182" s="75" t="s">
        <v>124</v>
      </c>
      <c r="V182" s="75" t="s">
        <v>124</v>
      </c>
      <c r="W182" s="75" t="s">
        <v>124</v>
      </c>
      <c r="X182" s="75" t="s">
        <v>124</v>
      </c>
      <c r="Y182" s="119"/>
      <c r="Z182" s="119"/>
      <c r="AA182" s="119"/>
      <c r="AB182" s="158"/>
      <c r="AC182" s="158"/>
    </row>
    <row r="183" spans="1:29" s="120" customFormat="1" ht="51" x14ac:dyDescent="0.2">
      <c r="A183" s="208" t="str">
        <f>'4'!A145</f>
        <v>3.1.2.86</v>
      </c>
      <c r="B183" s="176" t="str">
        <f>'4'!B145</f>
        <v>Реконструкція системи теплопостачання житлового будинку №5 на просп. Перемоги в м.Луцьку (влаштування вузла комерційного обліку теплової енергії)</v>
      </c>
      <c r="C183" s="208" t="str">
        <f>'4'!C145</f>
        <v>1 шт.</v>
      </c>
      <c r="D183" s="208">
        <f>'4'!D145</f>
        <v>35.549999999999997</v>
      </c>
      <c r="E183" s="134" t="s">
        <v>48</v>
      </c>
      <c r="F183" s="134" t="s">
        <v>48</v>
      </c>
      <c r="G183" s="134" t="s">
        <v>48</v>
      </c>
      <c r="H183" s="134" t="s">
        <v>48</v>
      </c>
      <c r="I183" s="134" t="s">
        <v>48</v>
      </c>
      <c r="J183" s="134" t="s">
        <v>48</v>
      </c>
      <c r="K183" s="134" t="s">
        <v>48</v>
      </c>
      <c r="L183" s="134" t="s">
        <v>48</v>
      </c>
      <c r="M183" s="134" t="s">
        <v>48</v>
      </c>
      <c r="N183" s="87">
        <f>'4'!K145</f>
        <v>35.549999999999997</v>
      </c>
      <c r="O183" s="87">
        <f>'4'!L145</f>
        <v>0</v>
      </c>
      <c r="P183" s="87">
        <v>0</v>
      </c>
      <c r="Q183" s="87">
        <v>0</v>
      </c>
      <c r="R183" s="87">
        <f t="shared" si="12"/>
        <v>35.549999999999997</v>
      </c>
      <c r="S183" s="87">
        <v>0</v>
      </c>
      <c r="T183" s="75" t="s">
        <v>124</v>
      </c>
      <c r="U183" s="75" t="s">
        <v>124</v>
      </c>
      <c r="V183" s="75" t="s">
        <v>124</v>
      </c>
      <c r="W183" s="75" t="s">
        <v>124</v>
      </c>
      <c r="X183" s="75" t="s">
        <v>124</v>
      </c>
      <c r="Y183" s="119"/>
      <c r="Z183" s="119"/>
      <c r="AA183" s="119"/>
      <c r="AB183" s="158"/>
      <c r="AC183" s="158"/>
    </row>
    <row r="184" spans="1:29" s="120" customFormat="1" ht="51" x14ac:dyDescent="0.2">
      <c r="A184" s="208" t="str">
        <f>'4'!A146</f>
        <v>3.1.2.87</v>
      </c>
      <c r="B184" s="176" t="str">
        <f>'4'!B146</f>
        <v>Реконструкція системи теплопостачання житлового будинку №7 на пр. Перемоги в м.Луцьку (влаштування вузла комерційного обліку теплової енергії)</v>
      </c>
      <c r="C184" s="208" t="str">
        <f>'4'!C146</f>
        <v>1 шт.</v>
      </c>
      <c r="D184" s="208">
        <f>'4'!D146</f>
        <v>35.200000000000003</v>
      </c>
      <c r="E184" s="134" t="s">
        <v>48</v>
      </c>
      <c r="F184" s="134" t="s">
        <v>48</v>
      </c>
      <c r="G184" s="134" t="s">
        <v>48</v>
      </c>
      <c r="H184" s="134" t="s">
        <v>48</v>
      </c>
      <c r="I184" s="134" t="s">
        <v>48</v>
      </c>
      <c r="J184" s="134" t="s">
        <v>48</v>
      </c>
      <c r="K184" s="134" t="s">
        <v>48</v>
      </c>
      <c r="L184" s="134" t="s">
        <v>48</v>
      </c>
      <c r="M184" s="134" t="s">
        <v>48</v>
      </c>
      <c r="N184" s="87">
        <f>'4'!K146</f>
        <v>35.200000000000003</v>
      </c>
      <c r="O184" s="87">
        <f>'4'!L146</f>
        <v>0</v>
      </c>
      <c r="P184" s="87">
        <v>0</v>
      </c>
      <c r="Q184" s="87">
        <v>0</v>
      </c>
      <c r="R184" s="87">
        <f t="shared" si="12"/>
        <v>35.200000000000003</v>
      </c>
      <c r="S184" s="87">
        <v>0</v>
      </c>
      <c r="T184" s="75" t="s">
        <v>124</v>
      </c>
      <c r="U184" s="75" t="s">
        <v>124</v>
      </c>
      <c r="V184" s="75" t="s">
        <v>124</v>
      </c>
      <c r="W184" s="75" t="s">
        <v>124</v>
      </c>
      <c r="X184" s="75" t="s">
        <v>124</v>
      </c>
      <c r="Y184" s="119"/>
      <c r="Z184" s="119"/>
      <c r="AA184" s="119"/>
      <c r="AB184" s="158"/>
      <c r="AC184" s="158"/>
    </row>
    <row r="185" spans="1:29" s="120" customFormat="1" ht="63.75" x14ac:dyDescent="0.2">
      <c r="A185" s="208" t="str">
        <f>'4'!A147</f>
        <v>3.1.2.88</v>
      </c>
      <c r="B185" s="176" t="str">
        <f>'4'!B147</f>
        <v>Реконструкція системи теплопостачання житлового будинку №6-а на просп. Грушевського в м. Луцьку (влаштування вузла комерційного обліку теплової енергії)</v>
      </c>
      <c r="C185" s="208" t="str">
        <f>'4'!C147</f>
        <v>1 шт.</v>
      </c>
      <c r="D185" s="208">
        <f>'4'!D147</f>
        <v>35.549999999999997</v>
      </c>
      <c r="E185" s="134" t="s">
        <v>48</v>
      </c>
      <c r="F185" s="134" t="s">
        <v>48</v>
      </c>
      <c r="G185" s="134" t="s">
        <v>48</v>
      </c>
      <c r="H185" s="134" t="s">
        <v>48</v>
      </c>
      <c r="I185" s="134" t="s">
        <v>48</v>
      </c>
      <c r="J185" s="134" t="s">
        <v>48</v>
      </c>
      <c r="K185" s="134" t="s">
        <v>48</v>
      </c>
      <c r="L185" s="134" t="s">
        <v>48</v>
      </c>
      <c r="M185" s="134" t="s">
        <v>48</v>
      </c>
      <c r="N185" s="87">
        <f>'4'!K147</f>
        <v>35.549999999999997</v>
      </c>
      <c r="O185" s="87">
        <f>'4'!L147</f>
        <v>0</v>
      </c>
      <c r="P185" s="87">
        <v>0</v>
      </c>
      <c r="Q185" s="87">
        <v>0</v>
      </c>
      <c r="R185" s="87">
        <v>0</v>
      </c>
      <c r="S185" s="87">
        <f>N185</f>
        <v>35.549999999999997</v>
      </c>
      <c r="T185" s="75" t="s">
        <v>124</v>
      </c>
      <c r="U185" s="75" t="s">
        <v>124</v>
      </c>
      <c r="V185" s="75" t="s">
        <v>124</v>
      </c>
      <c r="W185" s="75" t="s">
        <v>124</v>
      </c>
      <c r="X185" s="75" t="s">
        <v>124</v>
      </c>
      <c r="Y185" s="119"/>
      <c r="Z185" s="119"/>
      <c r="AA185" s="119"/>
      <c r="AB185" s="158"/>
      <c r="AC185" s="158"/>
    </row>
    <row r="186" spans="1:29" s="120" customFormat="1" ht="51" x14ac:dyDescent="0.2">
      <c r="A186" s="208" t="str">
        <f>'4'!A148</f>
        <v>3.1.2.89</v>
      </c>
      <c r="B186" s="176" t="str">
        <f>'4'!B148</f>
        <v>Реконструкція системи теплопостачання житлового будинку №20 на просп. Перемоги в м. Луцьку (влаштування вузла комерційного обліку теплової енергії)</v>
      </c>
      <c r="C186" s="208" t="str">
        <f>'4'!C148</f>
        <v>1 шт.</v>
      </c>
      <c r="D186" s="208">
        <f>'4'!D148</f>
        <v>41.66</v>
      </c>
      <c r="E186" s="134" t="s">
        <v>48</v>
      </c>
      <c r="F186" s="134" t="s">
        <v>48</v>
      </c>
      <c r="G186" s="134" t="s">
        <v>48</v>
      </c>
      <c r="H186" s="134" t="s">
        <v>48</v>
      </c>
      <c r="I186" s="134" t="s">
        <v>48</v>
      </c>
      <c r="J186" s="134" t="s">
        <v>48</v>
      </c>
      <c r="K186" s="134" t="s">
        <v>48</v>
      </c>
      <c r="L186" s="134" t="s">
        <v>48</v>
      </c>
      <c r="M186" s="134" t="s">
        <v>48</v>
      </c>
      <c r="N186" s="87">
        <f>'4'!K148</f>
        <v>41.66</v>
      </c>
      <c r="O186" s="87">
        <f>'4'!L148</f>
        <v>0</v>
      </c>
      <c r="P186" s="87">
        <v>0</v>
      </c>
      <c r="Q186" s="87">
        <v>0</v>
      </c>
      <c r="R186" s="87">
        <v>0</v>
      </c>
      <c r="S186" s="87">
        <f t="shared" ref="S186:S247" si="13">N186</f>
        <v>41.66</v>
      </c>
      <c r="T186" s="75" t="s">
        <v>124</v>
      </c>
      <c r="U186" s="75" t="s">
        <v>124</v>
      </c>
      <c r="V186" s="75" t="s">
        <v>124</v>
      </c>
      <c r="W186" s="75" t="s">
        <v>124</v>
      </c>
      <c r="X186" s="75" t="s">
        <v>124</v>
      </c>
      <c r="Y186" s="119"/>
      <c r="Z186" s="119"/>
      <c r="AA186" s="119"/>
      <c r="AB186" s="158"/>
      <c r="AC186" s="158"/>
    </row>
    <row r="187" spans="1:29" s="120" customFormat="1" ht="51" x14ac:dyDescent="0.2">
      <c r="A187" s="208" t="str">
        <f>'4'!A149</f>
        <v>3.1.2.90</v>
      </c>
      <c r="B187" s="176" t="str">
        <f>'4'!B149</f>
        <v>Реконструкція системи теплопостачання житлового будинку №22 на просп. Перемоги в м. Луцьку (влаштування вузла комерційного обліку теплової енергії)</v>
      </c>
      <c r="C187" s="208" t="str">
        <f>'4'!C149</f>
        <v>1 шт.</v>
      </c>
      <c r="D187" s="208">
        <f>'4'!D149</f>
        <v>35.46</v>
      </c>
      <c r="E187" s="134" t="s">
        <v>48</v>
      </c>
      <c r="F187" s="134" t="s">
        <v>48</v>
      </c>
      <c r="G187" s="134" t="s">
        <v>48</v>
      </c>
      <c r="H187" s="134" t="s">
        <v>48</v>
      </c>
      <c r="I187" s="134" t="s">
        <v>48</v>
      </c>
      <c r="J187" s="134" t="s">
        <v>48</v>
      </c>
      <c r="K187" s="134" t="s">
        <v>48</v>
      </c>
      <c r="L187" s="134" t="s">
        <v>48</v>
      </c>
      <c r="M187" s="134" t="s">
        <v>48</v>
      </c>
      <c r="N187" s="87">
        <f>'4'!K149</f>
        <v>35.46</v>
      </c>
      <c r="O187" s="87">
        <f>'4'!L149</f>
        <v>0</v>
      </c>
      <c r="P187" s="87">
        <v>0</v>
      </c>
      <c r="Q187" s="87">
        <v>0</v>
      </c>
      <c r="R187" s="87">
        <v>0</v>
      </c>
      <c r="S187" s="87">
        <f t="shared" si="13"/>
        <v>35.46</v>
      </c>
      <c r="T187" s="75" t="s">
        <v>124</v>
      </c>
      <c r="U187" s="75" t="s">
        <v>124</v>
      </c>
      <c r="V187" s="75" t="s">
        <v>124</v>
      </c>
      <c r="W187" s="75" t="s">
        <v>124</v>
      </c>
      <c r="X187" s="75" t="s">
        <v>124</v>
      </c>
      <c r="Y187" s="119"/>
      <c r="Z187" s="119"/>
      <c r="AA187" s="119"/>
      <c r="AB187" s="158"/>
      <c r="AC187" s="158"/>
    </row>
    <row r="188" spans="1:29" s="120" customFormat="1" ht="51" x14ac:dyDescent="0.2">
      <c r="A188" s="208" t="str">
        <f>'4'!A150</f>
        <v>3.1.2.91</v>
      </c>
      <c r="B188" s="176" t="str">
        <f>'4'!B150</f>
        <v>Реконструкція системи теплопостачання житлового будинку №23 на просп. Перемоги в м. Луцьку (влаштування вузла комерційного обліку теплової енергії)</v>
      </c>
      <c r="C188" s="208" t="str">
        <f>'4'!C150</f>
        <v>1 шт.</v>
      </c>
      <c r="D188" s="208">
        <f>'4'!D150</f>
        <v>35.21</v>
      </c>
      <c r="E188" s="134" t="s">
        <v>48</v>
      </c>
      <c r="F188" s="134" t="s">
        <v>48</v>
      </c>
      <c r="G188" s="134" t="s">
        <v>48</v>
      </c>
      <c r="H188" s="134" t="s">
        <v>48</v>
      </c>
      <c r="I188" s="134" t="s">
        <v>48</v>
      </c>
      <c r="J188" s="134" t="s">
        <v>48</v>
      </c>
      <c r="K188" s="134" t="s">
        <v>48</v>
      </c>
      <c r="L188" s="134" t="s">
        <v>48</v>
      </c>
      <c r="M188" s="134" t="s">
        <v>48</v>
      </c>
      <c r="N188" s="87">
        <f>'4'!K150</f>
        <v>35.21</v>
      </c>
      <c r="O188" s="87">
        <f>'4'!L150</f>
        <v>0</v>
      </c>
      <c r="P188" s="87">
        <v>0</v>
      </c>
      <c r="Q188" s="87">
        <v>0</v>
      </c>
      <c r="R188" s="87">
        <v>0</v>
      </c>
      <c r="S188" s="87">
        <f t="shared" si="13"/>
        <v>35.21</v>
      </c>
      <c r="T188" s="75" t="s">
        <v>124</v>
      </c>
      <c r="U188" s="75" t="s">
        <v>124</v>
      </c>
      <c r="V188" s="75" t="s">
        <v>124</v>
      </c>
      <c r="W188" s="75" t="s">
        <v>124</v>
      </c>
      <c r="X188" s="75" t="s">
        <v>124</v>
      </c>
      <c r="Y188" s="119"/>
      <c r="Z188" s="119"/>
      <c r="AA188" s="119"/>
      <c r="AB188" s="158"/>
      <c r="AC188" s="158"/>
    </row>
    <row r="189" spans="1:29" s="120" customFormat="1" ht="51" x14ac:dyDescent="0.2">
      <c r="A189" s="208" t="str">
        <f>'4'!A151</f>
        <v>3.1.2.92</v>
      </c>
      <c r="B189" s="176" t="str">
        <f>'4'!B151</f>
        <v>Реконструкція системи теплопостачання житлового будинку №25а на просп. Перемоги в м. Луцьку (влаштування вузла комерційного обліку теплової енергії)</v>
      </c>
      <c r="C189" s="208" t="str">
        <f>'4'!C151</f>
        <v>1 шт.</v>
      </c>
      <c r="D189" s="208">
        <f>'4'!D151</f>
        <v>36.049999999999997</v>
      </c>
      <c r="E189" s="134" t="s">
        <v>48</v>
      </c>
      <c r="F189" s="134" t="s">
        <v>48</v>
      </c>
      <c r="G189" s="134" t="s">
        <v>48</v>
      </c>
      <c r="H189" s="134" t="s">
        <v>48</v>
      </c>
      <c r="I189" s="134" t="s">
        <v>48</v>
      </c>
      <c r="J189" s="134" t="s">
        <v>48</v>
      </c>
      <c r="K189" s="134" t="s">
        <v>48</v>
      </c>
      <c r="L189" s="134" t="s">
        <v>48</v>
      </c>
      <c r="M189" s="134" t="s">
        <v>48</v>
      </c>
      <c r="N189" s="87">
        <f>'4'!K151</f>
        <v>36.049999999999997</v>
      </c>
      <c r="O189" s="87">
        <f>'4'!L151</f>
        <v>0</v>
      </c>
      <c r="P189" s="87">
        <v>0</v>
      </c>
      <c r="Q189" s="87">
        <v>0</v>
      </c>
      <c r="R189" s="87">
        <v>0</v>
      </c>
      <c r="S189" s="87">
        <f t="shared" si="13"/>
        <v>36.049999999999997</v>
      </c>
      <c r="T189" s="75" t="s">
        <v>124</v>
      </c>
      <c r="U189" s="75" t="s">
        <v>124</v>
      </c>
      <c r="V189" s="75" t="s">
        <v>124</v>
      </c>
      <c r="W189" s="75" t="s">
        <v>124</v>
      </c>
      <c r="X189" s="75" t="s">
        <v>124</v>
      </c>
      <c r="Y189" s="119"/>
      <c r="Z189" s="119"/>
      <c r="AA189" s="119"/>
      <c r="AB189" s="158"/>
      <c r="AC189" s="158"/>
    </row>
    <row r="190" spans="1:29" s="120" customFormat="1" ht="54.75" customHeight="1" x14ac:dyDescent="0.2">
      <c r="A190" s="208" t="str">
        <f>'4'!A152</f>
        <v>3.1.2.93</v>
      </c>
      <c r="B190" s="176" t="str">
        <f>'4'!B152</f>
        <v>Реконструкція системи теплопостачання житлового будинку №26 на просп. Перемоги в м.Луцьку (влаштування вузла комерційного обліку теплової енергії)</v>
      </c>
      <c r="C190" s="208" t="str">
        <f>'4'!C152</f>
        <v>1 шт.</v>
      </c>
      <c r="D190" s="208">
        <f>'4'!D152</f>
        <v>35.35</v>
      </c>
      <c r="E190" s="134" t="s">
        <v>48</v>
      </c>
      <c r="F190" s="134" t="s">
        <v>48</v>
      </c>
      <c r="G190" s="134" t="s">
        <v>48</v>
      </c>
      <c r="H190" s="134" t="s">
        <v>48</v>
      </c>
      <c r="I190" s="134" t="s">
        <v>48</v>
      </c>
      <c r="J190" s="134" t="s">
        <v>48</v>
      </c>
      <c r="K190" s="134" t="s">
        <v>48</v>
      </c>
      <c r="L190" s="134" t="s">
        <v>48</v>
      </c>
      <c r="M190" s="134" t="s">
        <v>48</v>
      </c>
      <c r="N190" s="87">
        <f>'4'!K152</f>
        <v>35.35</v>
      </c>
      <c r="O190" s="87">
        <f>'4'!L152</f>
        <v>0</v>
      </c>
      <c r="P190" s="87">
        <v>0</v>
      </c>
      <c r="Q190" s="87">
        <v>0</v>
      </c>
      <c r="R190" s="87">
        <v>0</v>
      </c>
      <c r="S190" s="87">
        <f t="shared" si="13"/>
        <v>35.35</v>
      </c>
      <c r="T190" s="75" t="s">
        <v>124</v>
      </c>
      <c r="U190" s="75" t="s">
        <v>124</v>
      </c>
      <c r="V190" s="75" t="s">
        <v>124</v>
      </c>
      <c r="W190" s="75" t="s">
        <v>124</v>
      </c>
      <c r="X190" s="75" t="s">
        <v>124</v>
      </c>
      <c r="Y190" s="119"/>
      <c r="Z190" s="119"/>
      <c r="AA190" s="119"/>
      <c r="AB190" s="158"/>
      <c r="AC190" s="158"/>
    </row>
    <row r="191" spans="1:29" s="120" customFormat="1" ht="51" x14ac:dyDescent="0.2">
      <c r="A191" s="208" t="str">
        <f>'4'!A153</f>
        <v>3.1.2.94</v>
      </c>
      <c r="B191" s="176" t="str">
        <f>'4'!B153</f>
        <v>Реконструкція системи теплопостачання житлового будинку №46 на вул. Потебні в м.Луцьку (влаштування вузла комерційного обліку теплової енергії)</v>
      </c>
      <c r="C191" s="208" t="str">
        <f>'4'!C153</f>
        <v>1 шт.</v>
      </c>
      <c r="D191" s="208">
        <f>'4'!D153</f>
        <v>36.479999999999997</v>
      </c>
      <c r="E191" s="134" t="s">
        <v>48</v>
      </c>
      <c r="F191" s="134" t="s">
        <v>48</v>
      </c>
      <c r="G191" s="134" t="s">
        <v>48</v>
      </c>
      <c r="H191" s="134" t="s">
        <v>48</v>
      </c>
      <c r="I191" s="134" t="s">
        <v>48</v>
      </c>
      <c r="J191" s="134" t="s">
        <v>48</v>
      </c>
      <c r="K191" s="134" t="s">
        <v>48</v>
      </c>
      <c r="L191" s="134" t="s">
        <v>48</v>
      </c>
      <c r="M191" s="134" t="s">
        <v>48</v>
      </c>
      <c r="N191" s="87">
        <f>'4'!K153</f>
        <v>36.479999999999997</v>
      </c>
      <c r="O191" s="87">
        <f>'4'!L153</f>
        <v>0</v>
      </c>
      <c r="P191" s="87">
        <v>0</v>
      </c>
      <c r="Q191" s="87">
        <v>0</v>
      </c>
      <c r="R191" s="87">
        <v>0</v>
      </c>
      <c r="S191" s="87">
        <f t="shared" si="13"/>
        <v>36.479999999999997</v>
      </c>
      <c r="T191" s="75" t="s">
        <v>124</v>
      </c>
      <c r="U191" s="75" t="s">
        <v>124</v>
      </c>
      <c r="V191" s="75" t="s">
        <v>124</v>
      </c>
      <c r="W191" s="75" t="s">
        <v>124</v>
      </c>
      <c r="X191" s="75" t="s">
        <v>124</v>
      </c>
      <c r="Y191" s="119"/>
      <c r="Z191" s="119"/>
      <c r="AA191" s="119"/>
      <c r="AB191" s="158"/>
      <c r="AC191" s="158"/>
    </row>
    <row r="192" spans="1:29" s="120" customFormat="1" ht="63.75" customHeight="1" x14ac:dyDescent="0.2">
      <c r="A192" s="208" t="str">
        <f>'4'!A154</f>
        <v>3.1.2.95</v>
      </c>
      <c r="B192" s="176" t="str">
        <f>'4'!B154</f>
        <v>Реконструкція системи теплопостачання житлового будинку №4 на просп. Президента Грушевського в м. Луцьку (влаштування вузла комерційного обліку теплової енергії)</v>
      </c>
      <c r="C192" s="208" t="str">
        <f>'4'!C154</f>
        <v>1 шт.</v>
      </c>
      <c r="D192" s="208">
        <f>'4'!D154</f>
        <v>33.86</v>
      </c>
      <c r="E192" s="134" t="s">
        <v>48</v>
      </c>
      <c r="F192" s="134" t="s">
        <v>48</v>
      </c>
      <c r="G192" s="134" t="s">
        <v>48</v>
      </c>
      <c r="H192" s="134" t="s">
        <v>48</v>
      </c>
      <c r="I192" s="134" t="s">
        <v>48</v>
      </c>
      <c r="J192" s="134" t="s">
        <v>48</v>
      </c>
      <c r="K192" s="134" t="s">
        <v>48</v>
      </c>
      <c r="L192" s="134" t="s">
        <v>48</v>
      </c>
      <c r="M192" s="134" t="s">
        <v>48</v>
      </c>
      <c r="N192" s="87">
        <f>'4'!K154</f>
        <v>33.86</v>
      </c>
      <c r="O192" s="87">
        <f>'4'!L154</f>
        <v>0</v>
      </c>
      <c r="P192" s="87">
        <v>0</v>
      </c>
      <c r="Q192" s="87">
        <v>0</v>
      </c>
      <c r="R192" s="87">
        <v>0</v>
      </c>
      <c r="S192" s="87">
        <f t="shared" si="13"/>
        <v>33.86</v>
      </c>
      <c r="T192" s="75" t="s">
        <v>124</v>
      </c>
      <c r="U192" s="75" t="s">
        <v>124</v>
      </c>
      <c r="V192" s="75" t="s">
        <v>124</v>
      </c>
      <c r="W192" s="75" t="s">
        <v>124</v>
      </c>
      <c r="X192" s="75" t="s">
        <v>124</v>
      </c>
      <c r="Y192" s="119"/>
      <c r="Z192" s="119"/>
      <c r="AA192" s="119"/>
      <c r="AB192" s="158"/>
      <c r="AC192" s="158"/>
    </row>
    <row r="193" spans="1:29" s="120" customFormat="1" ht="63" customHeight="1" x14ac:dyDescent="0.2">
      <c r="A193" s="208" t="str">
        <f>'4'!A155</f>
        <v>3.1.2.96</v>
      </c>
      <c r="B193" s="176" t="str">
        <f>'4'!B155</f>
        <v>Реконструкція системи теплопостачання житлового будинку №4а на просп. Президента Грушевського в м. Луцьку (влаштування вузла комерційного обліку теплової енергії)</v>
      </c>
      <c r="C193" s="208" t="str">
        <f>'4'!C155</f>
        <v>1 шт.</v>
      </c>
      <c r="D193" s="208">
        <f>'4'!D155</f>
        <v>37.08</v>
      </c>
      <c r="E193" s="134" t="s">
        <v>48</v>
      </c>
      <c r="F193" s="134" t="s">
        <v>48</v>
      </c>
      <c r="G193" s="134" t="s">
        <v>48</v>
      </c>
      <c r="H193" s="134" t="s">
        <v>48</v>
      </c>
      <c r="I193" s="134" t="s">
        <v>48</v>
      </c>
      <c r="J193" s="134" t="s">
        <v>48</v>
      </c>
      <c r="K193" s="134" t="s">
        <v>48</v>
      </c>
      <c r="L193" s="134" t="s">
        <v>48</v>
      </c>
      <c r="M193" s="134" t="s">
        <v>48</v>
      </c>
      <c r="N193" s="87">
        <f>'4'!K155</f>
        <v>37.08</v>
      </c>
      <c r="O193" s="87">
        <f>'4'!L155</f>
        <v>0</v>
      </c>
      <c r="P193" s="87">
        <v>0</v>
      </c>
      <c r="Q193" s="87">
        <v>0</v>
      </c>
      <c r="R193" s="87">
        <v>0</v>
      </c>
      <c r="S193" s="87">
        <f t="shared" si="13"/>
        <v>37.08</v>
      </c>
      <c r="T193" s="75" t="s">
        <v>124</v>
      </c>
      <c r="U193" s="75" t="s">
        <v>124</v>
      </c>
      <c r="V193" s="75" t="s">
        <v>124</v>
      </c>
      <c r="W193" s="75" t="s">
        <v>124</v>
      </c>
      <c r="X193" s="75" t="s">
        <v>124</v>
      </c>
      <c r="Y193" s="119"/>
      <c r="Z193" s="119"/>
      <c r="AA193" s="119"/>
      <c r="AB193" s="158"/>
      <c r="AC193" s="158"/>
    </row>
    <row r="194" spans="1:29" s="120" customFormat="1" ht="63.75" x14ac:dyDescent="0.2">
      <c r="A194" s="208" t="str">
        <f>'4'!A156</f>
        <v>3.1.2.97</v>
      </c>
      <c r="B194" s="176" t="str">
        <f>'4'!B156</f>
        <v>Реконструкція системи теплопостачання житлового будинку №5 на просп. Президента Грушевського в м. Луцьку (влаштування вузла комерційного обліку теплової енергії)</v>
      </c>
      <c r="C194" s="208" t="str">
        <f>'4'!C156</f>
        <v>1 шт.</v>
      </c>
      <c r="D194" s="208">
        <f>'4'!D156</f>
        <v>35.74</v>
      </c>
      <c r="E194" s="134" t="s">
        <v>48</v>
      </c>
      <c r="F194" s="134" t="s">
        <v>48</v>
      </c>
      <c r="G194" s="134" t="s">
        <v>48</v>
      </c>
      <c r="H194" s="134" t="s">
        <v>48</v>
      </c>
      <c r="I194" s="134" t="s">
        <v>48</v>
      </c>
      <c r="J194" s="134" t="s">
        <v>48</v>
      </c>
      <c r="K194" s="134" t="s">
        <v>48</v>
      </c>
      <c r="L194" s="134" t="s">
        <v>48</v>
      </c>
      <c r="M194" s="134" t="s">
        <v>48</v>
      </c>
      <c r="N194" s="87">
        <f>'4'!K156</f>
        <v>35.74</v>
      </c>
      <c r="O194" s="87">
        <f>'4'!L156</f>
        <v>0</v>
      </c>
      <c r="P194" s="87">
        <v>0</v>
      </c>
      <c r="Q194" s="87">
        <v>0</v>
      </c>
      <c r="R194" s="87">
        <v>0</v>
      </c>
      <c r="S194" s="87">
        <f t="shared" si="13"/>
        <v>35.74</v>
      </c>
      <c r="T194" s="75" t="s">
        <v>124</v>
      </c>
      <c r="U194" s="75" t="s">
        <v>124</v>
      </c>
      <c r="V194" s="75" t="s">
        <v>124</v>
      </c>
      <c r="W194" s="75" t="s">
        <v>124</v>
      </c>
      <c r="X194" s="75" t="s">
        <v>124</v>
      </c>
      <c r="Y194" s="119"/>
      <c r="Z194" s="119"/>
      <c r="AA194" s="119"/>
      <c r="AB194" s="158"/>
      <c r="AC194" s="158"/>
    </row>
    <row r="195" spans="1:29" s="120" customFormat="1" ht="66" customHeight="1" x14ac:dyDescent="0.2">
      <c r="A195" s="208" t="str">
        <f>'4'!A157</f>
        <v>3.1.2.98</v>
      </c>
      <c r="B195" s="176" t="str">
        <f>'4'!B157</f>
        <v>Реконструкція системи теплопостачання житлового будинку №6 на просп. Президента Грушевського в м. Луцьку (влаштування вузла комерційного обліку теплової енергії)</v>
      </c>
      <c r="C195" s="208" t="str">
        <f>'4'!C157</f>
        <v>1 шт.</v>
      </c>
      <c r="D195" s="208">
        <f>'4'!D157</f>
        <v>37.14</v>
      </c>
      <c r="E195" s="134" t="s">
        <v>48</v>
      </c>
      <c r="F195" s="134" t="s">
        <v>48</v>
      </c>
      <c r="G195" s="134" t="s">
        <v>48</v>
      </c>
      <c r="H195" s="134" t="s">
        <v>48</v>
      </c>
      <c r="I195" s="134" t="s">
        <v>48</v>
      </c>
      <c r="J195" s="134" t="s">
        <v>48</v>
      </c>
      <c r="K195" s="134" t="s">
        <v>48</v>
      </c>
      <c r="L195" s="134" t="s">
        <v>48</v>
      </c>
      <c r="M195" s="134" t="s">
        <v>48</v>
      </c>
      <c r="N195" s="87">
        <f>'4'!K157</f>
        <v>37.14</v>
      </c>
      <c r="O195" s="87">
        <f>'4'!L157</f>
        <v>0</v>
      </c>
      <c r="P195" s="87">
        <v>0</v>
      </c>
      <c r="Q195" s="87">
        <v>0</v>
      </c>
      <c r="R195" s="87">
        <v>0</v>
      </c>
      <c r="S195" s="87">
        <f t="shared" si="13"/>
        <v>37.14</v>
      </c>
      <c r="T195" s="75" t="s">
        <v>124</v>
      </c>
      <c r="U195" s="75" t="s">
        <v>124</v>
      </c>
      <c r="V195" s="75" t="s">
        <v>124</v>
      </c>
      <c r="W195" s="75" t="s">
        <v>124</v>
      </c>
      <c r="X195" s="75" t="s">
        <v>124</v>
      </c>
      <c r="Y195" s="119"/>
      <c r="Z195" s="119"/>
      <c r="AA195" s="119"/>
      <c r="AB195" s="158"/>
      <c r="AC195" s="158"/>
    </row>
    <row r="196" spans="1:29" s="120" customFormat="1" ht="65.25" customHeight="1" x14ac:dyDescent="0.2">
      <c r="A196" s="208" t="str">
        <f>'4'!A158</f>
        <v>3.1.2.99</v>
      </c>
      <c r="B196" s="176" t="str">
        <f>'4'!B158</f>
        <v>Реконструкція системи теплопостачання житлового будинку №7 на просп. Президента Грушевського в м. Луцьку (влаштування вузла комерційного обліку теплової енергії)</v>
      </c>
      <c r="C196" s="208" t="str">
        <f>'4'!C158</f>
        <v>1 шт.</v>
      </c>
      <c r="D196" s="208">
        <f>'4'!D158</f>
        <v>36.79</v>
      </c>
      <c r="E196" s="134" t="s">
        <v>48</v>
      </c>
      <c r="F196" s="134" t="s">
        <v>48</v>
      </c>
      <c r="G196" s="134" t="s">
        <v>48</v>
      </c>
      <c r="H196" s="134" t="s">
        <v>48</v>
      </c>
      <c r="I196" s="134" t="s">
        <v>48</v>
      </c>
      <c r="J196" s="134" t="s">
        <v>48</v>
      </c>
      <c r="K196" s="134" t="s">
        <v>48</v>
      </c>
      <c r="L196" s="134" t="s">
        <v>48</v>
      </c>
      <c r="M196" s="134" t="s">
        <v>48</v>
      </c>
      <c r="N196" s="87">
        <f>'4'!K158</f>
        <v>36.79</v>
      </c>
      <c r="O196" s="87">
        <f>'4'!L158</f>
        <v>0</v>
      </c>
      <c r="P196" s="87">
        <v>0</v>
      </c>
      <c r="Q196" s="87">
        <v>0</v>
      </c>
      <c r="R196" s="87">
        <v>0</v>
      </c>
      <c r="S196" s="87">
        <f t="shared" si="13"/>
        <v>36.79</v>
      </c>
      <c r="T196" s="75" t="s">
        <v>124</v>
      </c>
      <c r="U196" s="75" t="s">
        <v>124</v>
      </c>
      <c r="V196" s="75" t="s">
        <v>124</v>
      </c>
      <c r="W196" s="75" t="s">
        <v>124</v>
      </c>
      <c r="X196" s="75" t="s">
        <v>124</v>
      </c>
      <c r="Y196" s="119"/>
      <c r="Z196" s="119"/>
      <c r="AA196" s="119"/>
      <c r="AB196" s="158"/>
      <c r="AC196" s="158"/>
    </row>
    <row r="197" spans="1:29" s="120" customFormat="1" ht="62.25" customHeight="1" x14ac:dyDescent="0.2">
      <c r="A197" s="208" t="str">
        <f>'4'!A159</f>
        <v>3.1.2.100</v>
      </c>
      <c r="B197" s="176" t="str">
        <f>'4'!B159</f>
        <v>Реконструкція системи теплопостачання житлового будинку №8 на просп. Президента Грушевського в м. Луцьку (влаштування вузла комерційного обліку теплової енергії)</v>
      </c>
      <c r="C197" s="208" t="str">
        <f>'4'!C159</f>
        <v>1 шт.</v>
      </c>
      <c r="D197" s="208">
        <f>'4'!D159</f>
        <v>37.130000000000003</v>
      </c>
      <c r="E197" s="134" t="s">
        <v>48</v>
      </c>
      <c r="F197" s="134" t="s">
        <v>48</v>
      </c>
      <c r="G197" s="134" t="s">
        <v>48</v>
      </c>
      <c r="H197" s="134" t="s">
        <v>48</v>
      </c>
      <c r="I197" s="134" t="s">
        <v>48</v>
      </c>
      <c r="J197" s="134" t="s">
        <v>48</v>
      </c>
      <c r="K197" s="134" t="s">
        <v>48</v>
      </c>
      <c r="L197" s="134" t="s">
        <v>48</v>
      </c>
      <c r="M197" s="134" t="s">
        <v>48</v>
      </c>
      <c r="N197" s="87">
        <f>'4'!K159</f>
        <v>37.130000000000003</v>
      </c>
      <c r="O197" s="87">
        <f>'4'!L159</f>
        <v>0</v>
      </c>
      <c r="P197" s="87">
        <v>0</v>
      </c>
      <c r="Q197" s="87">
        <v>0</v>
      </c>
      <c r="R197" s="87">
        <v>0</v>
      </c>
      <c r="S197" s="87">
        <f t="shared" si="13"/>
        <v>37.130000000000003</v>
      </c>
      <c r="T197" s="75" t="s">
        <v>124</v>
      </c>
      <c r="U197" s="75" t="s">
        <v>124</v>
      </c>
      <c r="V197" s="75" t="s">
        <v>124</v>
      </c>
      <c r="W197" s="75" t="s">
        <v>124</v>
      </c>
      <c r="X197" s="75" t="s">
        <v>124</v>
      </c>
      <c r="Y197" s="119"/>
      <c r="Z197" s="119"/>
      <c r="AA197" s="119"/>
      <c r="AB197" s="158"/>
      <c r="AC197" s="158"/>
    </row>
    <row r="198" spans="1:29" s="120" customFormat="1" ht="64.5" customHeight="1" x14ac:dyDescent="0.2">
      <c r="A198" s="208" t="str">
        <f>'4'!A160</f>
        <v>3.1.2.101</v>
      </c>
      <c r="B198" s="176" t="str">
        <f>'4'!B160</f>
        <v>Реконструкція системи теплопостачання житлового будинку №11 на просп. Президента Грушевського в м. Луцьку (влаштування вузла комерційного обліку теплової енергії)</v>
      </c>
      <c r="C198" s="208" t="str">
        <f>'4'!C160</f>
        <v>1 шт.</v>
      </c>
      <c r="D198" s="208">
        <f>'4'!D160</f>
        <v>35.33</v>
      </c>
      <c r="E198" s="134" t="s">
        <v>48</v>
      </c>
      <c r="F198" s="134" t="s">
        <v>48</v>
      </c>
      <c r="G198" s="134" t="s">
        <v>48</v>
      </c>
      <c r="H198" s="134" t="s">
        <v>48</v>
      </c>
      <c r="I198" s="134" t="s">
        <v>48</v>
      </c>
      <c r="J198" s="134" t="s">
        <v>48</v>
      </c>
      <c r="K198" s="134" t="s">
        <v>48</v>
      </c>
      <c r="L198" s="134" t="s">
        <v>48</v>
      </c>
      <c r="M198" s="134" t="s">
        <v>48</v>
      </c>
      <c r="N198" s="87">
        <f>'4'!K160</f>
        <v>35.33</v>
      </c>
      <c r="O198" s="87">
        <f>'4'!L160</f>
        <v>0</v>
      </c>
      <c r="P198" s="87">
        <v>0</v>
      </c>
      <c r="Q198" s="87">
        <v>0</v>
      </c>
      <c r="R198" s="87">
        <v>0</v>
      </c>
      <c r="S198" s="87">
        <f t="shared" si="13"/>
        <v>35.33</v>
      </c>
      <c r="T198" s="75" t="s">
        <v>124</v>
      </c>
      <c r="U198" s="75" t="s">
        <v>124</v>
      </c>
      <c r="V198" s="75" t="s">
        <v>124</v>
      </c>
      <c r="W198" s="75" t="s">
        <v>124</v>
      </c>
      <c r="X198" s="75" t="s">
        <v>124</v>
      </c>
      <c r="Y198" s="119"/>
      <c r="Z198" s="119"/>
      <c r="AA198" s="119"/>
      <c r="AB198" s="158"/>
      <c r="AC198" s="158"/>
    </row>
    <row r="199" spans="1:29" s="120" customFormat="1" ht="66" customHeight="1" x14ac:dyDescent="0.2">
      <c r="A199" s="208" t="str">
        <f>'4'!A161</f>
        <v>3.1.2.102</v>
      </c>
      <c r="B199" s="176" t="str">
        <f>'4'!B161</f>
        <v>Реконструкція системи теплопостачання житлового будинку №13 на просп. Президента Грушевського в м. Луцьку (влаштування вузла комерційного обліку теплової енергії)</v>
      </c>
      <c r="C199" s="208" t="str">
        <f>'4'!C161</f>
        <v>1 шт.</v>
      </c>
      <c r="D199" s="208">
        <f>'4'!D161</f>
        <v>35.68</v>
      </c>
      <c r="E199" s="134" t="s">
        <v>48</v>
      </c>
      <c r="F199" s="134" t="s">
        <v>48</v>
      </c>
      <c r="G199" s="134" t="s">
        <v>48</v>
      </c>
      <c r="H199" s="134" t="s">
        <v>48</v>
      </c>
      <c r="I199" s="134" t="s">
        <v>48</v>
      </c>
      <c r="J199" s="134" t="s">
        <v>48</v>
      </c>
      <c r="K199" s="134" t="s">
        <v>48</v>
      </c>
      <c r="L199" s="134" t="s">
        <v>48</v>
      </c>
      <c r="M199" s="134" t="s">
        <v>48</v>
      </c>
      <c r="N199" s="87">
        <f>'4'!K161</f>
        <v>35.68</v>
      </c>
      <c r="O199" s="87">
        <f>'4'!L161</f>
        <v>0</v>
      </c>
      <c r="P199" s="87">
        <v>0</v>
      </c>
      <c r="Q199" s="87">
        <v>0</v>
      </c>
      <c r="R199" s="87">
        <v>0</v>
      </c>
      <c r="S199" s="87">
        <f t="shared" si="13"/>
        <v>35.68</v>
      </c>
      <c r="T199" s="75" t="s">
        <v>124</v>
      </c>
      <c r="U199" s="75" t="s">
        <v>124</v>
      </c>
      <c r="V199" s="75" t="s">
        <v>124</v>
      </c>
      <c r="W199" s="75" t="s">
        <v>124</v>
      </c>
      <c r="X199" s="75" t="s">
        <v>124</v>
      </c>
      <c r="Y199" s="119"/>
      <c r="Z199" s="119"/>
      <c r="AA199" s="119"/>
      <c r="AB199" s="158"/>
      <c r="AC199" s="158"/>
    </row>
    <row r="200" spans="1:29" s="120" customFormat="1" ht="62.25" customHeight="1" x14ac:dyDescent="0.2">
      <c r="A200" s="208" t="str">
        <f>'4'!A162</f>
        <v>3.1.2.103</v>
      </c>
      <c r="B200" s="176" t="str">
        <f>'4'!B162</f>
        <v>Реконструкція системи теплопостачання житлового будинку №15 на просп. Президента Грушевського в м. Луцьку (влаштування вузла комерційного обліку теплової енергії)</v>
      </c>
      <c r="C200" s="208" t="str">
        <f>'4'!C162</f>
        <v>1 шт.</v>
      </c>
      <c r="D200" s="208">
        <f>'4'!D162</f>
        <v>35.33</v>
      </c>
      <c r="E200" s="134" t="s">
        <v>48</v>
      </c>
      <c r="F200" s="134" t="s">
        <v>48</v>
      </c>
      <c r="G200" s="134" t="s">
        <v>48</v>
      </c>
      <c r="H200" s="134" t="s">
        <v>48</v>
      </c>
      <c r="I200" s="134" t="s">
        <v>48</v>
      </c>
      <c r="J200" s="134" t="s">
        <v>48</v>
      </c>
      <c r="K200" s="134" t="s">
        <v>48</v>
      </c>
      <c r="L200" s="134" t="s">
        <v>48</v>
      </c>
      <c r="M200" s="134" t="s">
        <v>48</v>
      </c>
      <c r="N200" s="87">
        <f>'4'!K162</f>
        <v>35.33</v>
      </c>
      <c r="O200" s="87">
        <f>'4'!L162</f>
        <v>0</v>
      </c>
      <c r="P200" s="87">
        <v>0</v>
      </c>
      <c r="Q200" s="87">
        <v>0</v>
      </c>
      <c r="R200" s="87">
        <v>0</v>
      </c>
      <c r="S200" s="87">
        <f t="shared" si="13"/>
        <v>35.33</v>
      </c>
      <c r="T200" s="75" t="s">
        <v>124</v>
      </c>
      <c r="U200" s="75" t="s">
        <v>124</v>
      </c>
      <c r="V200" s="75" t="s">
        <v>124</v>
      </c>
      <c r="W200" s="75" t="s">
        <v>124</v>
      </c>
      <c r="X200" s="75" t="s">
        <v>124</v>
      </c>
      <c r="Y200" s="119"/>
      <c r="Z200" s="119"/>
      <c r="AA200" s="119"/>
      <c r="AB200" s="158"/>
      <c r="AC200" s="158"/>
    </row>
    <row r="201" spans="1:29" s="120" customFormat="1" ht="63.75" x14ac:dyDescent="0.2">
      <c r="A201" s="208" t="str">
        <f>'4'!A163</f>
        <v>3.1.2.104</v>
      </c>
      <c r="B201" s="176" t="str">
        <f>'4'!B163</f>
        <v>Реконструкція системи теплопостачання житлового будинку №16 на просп. Президента Грушевського в м. Луцьку (влаштування вузла комерційного обліку теплової енергії)</v>
      </c>
      <c r="C201" s="208" t="str">
        <f>'4'!C163</f>
        <v>1 шт.</v>
      </c>
      <c r="D201" s="208">
        <f>'4'!D163</f>
        <v>35.46</v>
      </c>
      <c r="E201" s="134" t="s">
        <v>48</v>
      </c>
      <c r="F201" s="134" t="s">
        <v>48</v>
      </c>
      <c r="G201" s="134" t="s">
        <v>48</v>
      </c>
      <c r="H201" s="134" t="s">
        <v>48</v>
      </c>
      <c r="I201" s="134" t="s">
        <v>48</v>
      </c>
      <c r="J201" s="134" t="s">
        <v>48</v>
      </c>
      <c r="K201" s="134" t="s">
        <v>48</v>
      </c>
      <c r="L201" s="134" t="s">
        <v>48</v>
      </c>
      <c r="M201" s="134" t="s">
        <v>48</v>
      </c>
      <c r="N201" s="87">
        <f>'4'!K163</f>
        <v>35.46</v>
      </c>
      <c r="O201" s="87">
        <f>'4'!L163</f>
        <v>0</v>
      </c>
      <c r="P201" s="87">
        <v>0</v>
      </c>
      <c r="Q201" s="87">
        <v>0</v>
      </c>
      <c r="R201" s="87">
        <v>0</v>
      </c>
      <c r="S201" s="87">
        <f t="shared" si="13"/>
        <v>35.46</v>
      </c>
      <c r="T201" s="75" t="s">
        <v>124</v>
      </c>
      <c r="U201" s="75" t="s">
        <v>124</v>
      </c>
      <c r="V201" s="75" t="s">
        <v>124</v>
      </c>
      <c r="W201" s="75" t="s">
        <v>124</v>
      </c>
      <c r="X201" s="75" t="s">
        <v>124</v>
      </c>
      <c r="Y201" s="119"/>
      <c r="Z201" s="119"/>
      <c r="AA201" s="119"/>
      <c r="AB201" s="158"/>
      <c r="AC201" s="158"/>
    </row>
    <row r="202" spans="1:29" s="120" customFormat="1" ht="63.75" x14ac:dyDescent="0.2">
      <c r="A202" s="208" t="str">
        <f>'4'!A164</f>
        <v>3.1.2.105</v>
      </c>
      <c r="B202" s="176" t="str">
        <f>'4'!B164</f>
        <v>Реконструкція системи теплопостачання житлового будинку №17 на просп. Презедента Грушевського в м. Луцьку (влаштування вузла комерційного обліку теплової енергії)</v>
      </c>
      <c r="C202" s="208" t="str">
        <f>'4'!C164</f>
        <v>1 шт.</v>
      </c>
      <c r="D202" s="208">
        <f>'4'!D164</f>
        <v>34.94</v>
      </c>
      <c r="E202" s="134" t="s">
        <v>48</v>
      </c>
      <c r="F202" s="134" t="s">
        <v>48</v>
      </c>
      <c r="G202" s="134" t="s">
        <v>48</v>
      </c>
      <c r="H202" s="134" t="s">
        <v>48</v>
      </c>
      <c r="I202" s="134" t="s">
        <v>48</v>
      </c>
      <c r="J202" s="134" t="s">
        <v>48</v>
      </c>
      <c r="K202" s="134" t="s">
        <v>48</v>
      </c>
      <c r="L202" s="134" t="s">
        <v>48</v>
      </c>
      <c r="M202" s="134" t="s">
        <v>48</v>
      </c>
      <c r="N202" s="87">
        <f>'4'!K164</f>
        <v>34.94</v>
      </c>
      <c r="O202" s="87">
        <f>'4'!L164</f>
        <v>0</v>
      </c>
      <c r="P202" s="87">
        <v>0</v>
      </c>
      <c r="Q202" s="87">
        <v>0</v>
      </c>
      <c r="R202" s="87">
        <v>0</v>
      </c>
      <c r="S202" s="87">
        <f t="shared" si="13"/>
        <v>34.94</v>
      </c>
      <c r="T202" s="75" t="s">
        <v>124</v>
      </c>
      <c r="U202" s="75" t="s">
        <v>124</v>
      </c>
      <c r="V202" s="75" t="s">
        <v>124</v>
      </c>
      <c r="W202" s="75" t="s">
        <v>124</v>
      </c>
      <c r="X202" s="75" t="s">
        <v>124</v>
      </c>
      <c r="Y202" s="119"/>
      <c r="Z202" s="119"/>
      <c r="AA202" s="119"/>
      <c r="AB202" s="158"/>
      <c r="AC202" s="158"/>
    </row>
    <row r="203" spans="1:29" s="120" customFormat="1" ht="63.75" x14ac:dyDescent="0.2">
      <c r="A203" s="208" t="str">
        <f>'4'!A165</f>
        <v>3.1.2.106</v>
      </c>
      <c r="B203" s="176" t="str">
        <f>'4'!B165</f>
        <v>Реконструкція системи теплопостачання житлового будинку №19 на просп. Президента Грушевського в м. Луцьку (влаштування вузла комерційного обліку теплової енергії)</v>
      </c>
      <c r="C203" s="208" t="str">
        <f>'4'!C165</f>
        <v>1 шт.</v>
      </c>
      <c r="D203" s="208">
        <f>'4'!D165</f>
        <v>35.22</v>
      </c>
      <c r="E203" s="134" t="s">
        <v>48</v>
      </c>
      <c r="F203" s="134" t="s">
        <v>48</v>
      </c>
      <c r="G203" s="134" t="s">
        <v>48</v>
      </c>
      <c r="H203" s="134" t="s">
        <v>48</v>
      </c>
      <c r="I203" s="134" t="s">
        <v>48</v>
      </c>
      <c r="J203" s="134" t="s">
        <v>48</v>
      </c>
      <c r="K203" s="134" t="s">
        <v>48</v>
      </c>
      <c r="L203" s="134" t="s">
        <v>48</v>
      </c>
      <c r="M203" s="134" t="s">
        <v>48</v>
      </c>
      <c r="N203" s="87">
        <f>'4'!K165</f>
        <v>35.22</v>
      </c>
      <c r="O203" s="87">
        <f>'4'!L165</f>
        <v>0</v>
      </c>
      <c r="P203" s="87">
        <v>0</v>
      </c>
      <c r="Q203" s="87">
        <v>0</v>
      </c>
      <c r="R203" s="87">
        <v>0</v>
      </c>
      <c r="S203" s="87">
        <f t="shared" si="13"/>
        <v>35.22</v>
      </c>
      <c r="T203" s="75" t="s">
        <v>124</v>
      </c>
      <c r="U203" s="75" t="s">
        <v>124</v>
      </c>
      <c r="V203" s="75" t="s">
        <v>124</v>
      </c>
      <c r="W203" s="75" t="s">
        <v>124</v>
      </c>
      <c r="X203" s="75" t="s">
        <v>124</v>
      </c>
      <c r="Y203" s="119"/>
      <c r="Z203" s="119"/>
      <c r="AA203" s="119"/>
      <c r="AB203" s="158"/>
      <c r="AC203" s="158"/>
    </row>
    <row r="204" spans="1:29" s="120" customFormat="1" ht="63.75" x14ac:dyDescent="0.2">
      <c r="A204" s="208" t="str">
        <f>'4'!A166</f>
        <v>3.1.2.107</v>
      </c>
      <c r="B204" s="176" t="str">
        <f>'4'!B166</f>
        <v>Реконструкція системи теплопостачання житлового будинку №23 на просп. Президента Грушевського в м. Луцьку (влаштування вузла комерційного обліку теплової енергії)</v>
      </c>
      <c r="C204" s="208" t="str">
        <f>'4'!C166</f>
        <v>1 шт.</v>
      </c>
      <c r="D204" s="208">
        <f>'4'!D166</f>
        <v>35.33</v>
      </c>
      <c r="E204" s="134" t="s">
        <v>48</v>
      </c>
      <c r="F204" s="134" t="s">
        <v>48</v>
      </c>
      <c r="G204" s="134" t="s">
        <v>48</v>
      </c>
      <c r="H204" s="134" t="s">
        <v>48</v>
      </c>
      <c r="I204" s="134" t="s">
        <v>48</v>
      </c>
      <c r="J204" s="134" t="s">
        <v>48</v>
      </c>
      <c r="K204" s="134" t="s">
        <v>48</v>
      </c>
      <c r="L204" s="134" t="s">
        <v>48</v>
      </c>
      <c r="M204" s="134" t="s">
        <v>48</v>
      </c>
      <c r="N204" s="87">
        <f>'4'!K166</f>
        <v>35.33</v>
      </c>
      <c r="O204" s="87">
        <f>'4'!L166</f>
        <v>0</v>
      </c>
      <c r="P204" s="87">
        <v>0</v>
      </c>
      <c r="Q204" s="87">
        <v>0</v>
      </c>
      <c r="R204" s="87">
        <v>0</v>
      </c>
      <c r="S204" s="87">
        <f t="shared" si="13"/>
        <v>35.33</v>
      </c>
      <c r="T204" s="75" t="s">
        <v>124</v>
      </c>
      <c r="U204" s="75" t="s">
        <v>124</v>
      </c>
      <c r="V204" s="75" t="s">
        <v>124</v>
      </c>
      <c r="W204" s="75" t="s">
        <v>124</v>
      </c>
      <c r="X204" s="75" t="s">
        <v>124</v>
      </c>
      <c r="Y204" s="119"/>
      <c r="Z204" s="119"/>
      <c r="AA204" s="119"/>
      <c r="AB204" s="158"/>
      <c r="AC204" s="158"/>
    </row>
    <row r="205" spans="1:29" s="120" customFormat="1" ht="64.5" customHeight="1" x14ac:dyDescent="0.2">
      <c r="A205" s="208" t="str">
        <f>'4'!A167</f>
        <v>3.1.2.108</v>
      </c>
      <c r="B205" s="176" t="str">
        <f>'4'!B167</f>
        <v>Реконструкція системи теплопостачання житлового будинку №9 на просп. Президента Грушевського в м. Луцьку (влаштування вузла комерційного обліку теплової енергії)</v>
      </c>
      <c r="C205" s="208" t="str">
        <f>'4'!C167</f>
        <v>1 шт.</v>
      </c>
      <c r="D205" s="208">
        <f>'4'!D167</f>
        <v>36.33</v>
      </c>
      <c r="E205" s="134" t="s">
        <v>48</v>
      </c>
      <c r="F205" s="134" t="s">
        <v>48</v>
      </c>
      <c r="G205" s="134" t="s">
        <v>48</v>
      </c>
      <c r="H205" s="134" t="s">
        <v>48</v>
      </c>
      <c r="I205" s="134" t="s">
        <v>48</v>
      </c>
      <c r="J205" s="134" t="s">
        <v>48</v>
      </c>
      <c r="K205" s="134" t="s">
        <v>48</v>
      </c>
      <c r="L205" s="134" t="s">
        <v>48</v>
      </c>
      <c r="M205" s="134" t="s">
        <v>48</v>
      </c>
      <c r="N205" s="87">
        <f>'4'!K167</f>
        <v>36.33</v>
      </c>
      <c r="O205" s="87">
        <f>'4'!L167</f>
        <v>0</v>
      </c>
      <c r="P205" s="87">
        <v>0</v>
      </c>
      <c r="Q205" s="87">
        <v>0</v>
      </c>
      <c r="R205" s="87">
        <v>0</v>
      </c>
      <c r="S205" s="87">
        <f t="shared" si="13"/>
        <v>36.33</v>
      </c>
      <c r="T205" s="75" t="s">
        <v>124</v>
      </c>
      <c r="U205" s="75" t="s">
        <v>124</v>
      </c>
      <c r="V205" s="75" t="s">
        <v>124</v>
      </c>
      <c r="W205" s="75" t="s">
        <v>124</v>
      </c>
      <c r="X205" s="75" t="s">
        <v>124</v>
      </c>
      <c r="Y205" s="119"/>
      <c r="Z205" s="119"/>
      <c r="AA205" s="119"/>
      <c r="AB205" s="158"/>
      <c r="AC205" s="158"/>
    </row>
    <row r="206" spans="1:29" s="120" customFormat="1" ht="63.75" customHeight="1" x14ac:dyDescent="0.2">
      <c r="A206" s="208" t="str">
        <f>'4'!A168</f>
        <v>3.1.2.109</v>
      </c>
      <c r="B206" s="176" t="str">
        <f>'4'!B168</f>
        <v>Реконструкція системи теплопостачання житлового будинку №9а на просп. Президента Грушевського в м. Луцьку (влаштування вузла комерційного обліку обліку теплової енергії)</v>
      </c>
      <c r="C206" s="208" t="str">
        <f>'4'!C168</f>
        <v>1 шт.</v>
      </c>
      <c r="D206" s="208">
        <f>'4'!D168</f>
        <v>37.53</v>
      </c>
      <c r="E206" s="134" t="s">
        <v>48</v>
      </c>
      <c r="F206" s="134" t="s">
        <v>48</v>
      </c>
      <c r="G206" s="134" t="s">
        <v>48</v>
      </c>
      <c r="H206" s="134" t="s">
        <v>48</v>
      </c>
      <c r="I206" s="134" t="s">
        <v>48</v>
      </c>
      <c r="J206" s="134" t="s">
        <v>48</v>
      </c>
      <c r="K206" s="134" t="s">
        <v>48</v>
      </c>
      <c r="L206" s="134" t="s">
        <v>48</v>
      </c>
      <c r="M206" s="134" t="s">
        <v>48</v>
      </c>
      <c r="N206" s="87">
        <f>'4'!K168</f>
        <v>37.53</v>
      </c>
      <c r="O206" s="87">
        <f>'4'!L168</f>
        <v>0</v>
      </c>
      <c r="P206" s="87">
        <v>0</v>
      </c>
      <c r="Q206" s="87">
        <v>0</v>
      </c>
      <c r="R206" s="87">
        <v>0</v>
      </c>
      <c r="S206" s="87">
        <f t="shared" si="13"/>
        <v>37.53</v>
      </c>
      <c r="T206" s="75" t="s">
        <v>124</v>
      </c>
      <c r="U206" s="75" t="s">
        <v>124</v>
      </c>
      <c r="V206" s="75" t="s">
        <v>124</v>
      </c>
      <c r="W206" s="75" t="s">
        <v>124</v>
      </c>
      <c r="X206" s="75" t="s">
        <v>124</v>
      </c>
      <c r="Y206" s="119"/>
      <c r="Z206" s="119"/>
      <c r="AA206" s="119"/>
      <c r="AB206" s="158"/>
      <c r="AC206" s="158"/>
    </row>
    <row r="207" spans="1:29" s="120" customFormat="1" ht="67.5" customHeight="1" x14ac:dyDescent="0.2">
      <c r="A207" s="208" t="str">
        <f>'4'!A169</f>
        <v>3.1.2.110</v>
      </c>
      <c r="B207" s="176" t="str">
        <f>'4'!B169</f>
        <v>Реконструкція системи теплопостачання житлового будинку №10 на просп. Президента Грушевського в м. Луцьку (влаштування вузла комерційного обліку теплової енергії)</v>
      </c>
      <c r="C207" s="208" t="str">
        <f>'4'!C169</f>
        <v>1 шт.</v>
      </c>
      <c r="D207" s="208">
        <f>'4'!D169</f>
        <v>37.020000000000003</v>
      </c>
      <c r="E207" s="134" t="s">
        <v>48</v>
      </c>
      <c r="F207" s="134" t="s">
        <v>48</v>
      </c>
      <c r="G207" s="134" t="s">
        <v>48</v>
      </c>
      <c r="H207" s="134" t="s">
        <v>48</v>
      </c>
      <c r="I207" s="134" t="s">
        <v>48</v>
      </c>
      <c r="J207" s="134" t="s">
        <v>48</v>
      </c>
      <c r="K207" s="134" t="s">
        <v>48</v>
      </c>
      <c r="L207" s="134" t="s">
        <v>48</v>
      </c>
      <c r="M207" s="134" t="s">
        <v>48</v>
      </c>
      <c r="N207" s="87">
        <f>'4'!K169</f>
        <v>37.020000000000003</v>
      </c>
      <c r="O207" s="87">
        <f>'4'!L169</f>
        <v>0</v>
      </c>
      <c r="P207" s="87">
        <v>0</v>
      </c>
      <c r="Q207" s="87">
        <v>0</v>
      </c>
      <c r="R207" s="87">
        <v>0</v>
      </c>
      <c r="S207" s="87">
        <f t="shared" si="13"/>
        <v>37.020000000000003</v>
      </c>
      <c r="T207" s="75" t="s">
        <v>124</v>
      </c>
      <c r="U207" s="75" t="s">
        <v>124</v>
      </c>
      <c r="V207" s="75" t="s">
        <v>124</v>
      </c>
      <c r="W207" s="75" t="s">
        <v>124</v>
      </c>
      <c r="X207" s="75" t="s">
        <v>124</v>
      </c>
      <c r="Y207" s="119"/>
      <c r="Z207" s="119"/>
      <c r="AA207" s="119"/>
      <c r="AB207" s="158"/>
      <c r="AC207" s="158"/>
    </row>
    <row r="208" spans="1:29" s="120" customFormat="1" ht="63.75" x14ac:dyDescent="0.2">
      <c r="A208" s="208" t="str">
        <f>'4'!A170</f>
        <v>3.1.2.111</v>
      </c>
      <c r="B208" s="176" t="str">
        <f>'4'!B170</f>
        <v>Реконструкція системи теплопостачання житлового будинку №12 на просп. Президента Грушевського в м. Луцьку (влаштування вузла комерційного обліку теплової енергії)</v>
      </c>
      <c r="C208" s="208" t="str">
        <f>'4'!C170</f>
        <v>1 шт.</v>
      </c>
      <c r="D208" s="208">
        <f>'4'!D170</f>
        <v>35.46</v>
      </c>
      <c r="E208" s="134" t="s">
        <v>48</v>
      </c>
      <c r="F208" s="134" t="s">
        <v>48</v>
      </c>
      <c r="G208" s="134" t="s">
        <v>48</v>
      </c>
      <c r="H208" s="134" t="s">
        <v>48</v>
      </c>
      <c r="I208" s="134" t="s">
        <v>48</v>
      </c>
      <c r="J208" s="134" t="s">
        <v>48</v>
      </c>
      <c r="K208" s="134" t="s">
        <v>48</v>
      </c>
      <c r="L208" s="134" t="s">
        <v>48</v>
      </c>
      <c r="M208" s="134" t="s">
        <v>48</v>
      </c>
      <c r="N208" s="87">
        <f>'4'!K170</f>
        <v>35.46</v>
      </c>
      <c r="O208" s="87">
        <f>'4'!L170</f>
        <v>0</v>
      </c>
      <c r="P208" s="87">
        <v>0</v>
      </c>
      <c r="Q208" s="87">
        <v>0</v>
      </c>
      <c r="R208" s="87">
        <v>0</v>
      </c>
      <c r="S208" s="87">
        <f t="shared" si="13"/>
        <v>35.46</v>
      </c>
      <c r="T208" s="75" t="s">
        <v>124</v>
      </c>
      <c r="U208" s="75" t="s">
        <v>124</v>
      </c>
      <c r="V208" s="75" t="s">
        <v>124</v>
      </c>
      <c r="W208" s="75" t="s">
        <v>124</v>
      </c>
      <c r="X208" s="75" t="s">
        <v>124</v>
      </c>
      <c r="Y208" s="119"/>
      <c r="Z208" s="119"/>
      <c r="AA208" s="119"/>
      <c r="AB208" s="158"/>
      <c r="AC208" s="158"/>
    </row>
    <row r="209" spans="1:29" s="120" customFormat="1" ht="63" customHeight="1" x14ac:dyDescent="0.2">
      <c r="A209" s="208" t="str">
        <f>'4'!A171</f>
        <v>3.1.2.112</v>
      </c>
      <c r="B209" s="176" t="str">
        <f>'4'!B171</f>
        <v>Реконструкція системи теплопостачання житлового будинку №25 на просп. Президента Грушевського в м. Луцьку (влаштування вузла комерційного обліку теплової енергії)</v>
      </c>
      <c r="C209" s="208" t="str">
        <f>'4'!C171</f>
        <v>1 шт.</v>
      </c>
      <c r="D209" s="208">
        <f>'4'!D171</f>
        <v>35.450000000000003</v>
      </c>
      <c r="E209" s="134" t="s">
        <v>48</v>
      </c>
      <c r="F209" s="134" t="s">
        <v>48</v>
      </c>
      <c r="G209" s="134" t="s">
        <v>48</v>
      </c>
      <c r="H209" s="134" t="s">
        <v>48</v>
      </c>
      <c r="I209" s="134" t="s">
        <v>48</v>
      </c>
      <c r="J209" s="134" t="s">
        <v>48</v>
      </c>
      <c r="K209" s="134" t="s">
        <v>48</v>
      </c>
      <c r="L209" s="134" t="s">
        <v>48</v>
      </c>
      <c r="M209" s="134" t="s">
        <v>48</v>
      </c>
      <c r="N209" s="87">
        <f>'4'!K171</f>
        <v>35.450000000000003</v>
      </c>
      <c r="O209" s="87">
        <f>'4'!L171</f>
        <v>0</v>
      </c>
      <c r="P209" s="87">
        <v>0</v>
      </c>
      <c r="Q209" s="87">
        <v>0</v>
      </c>
      <c r="R209" s="87">
        <v>0</v>
      </c>
      <c r="S209" s="87">
        <f t="shared" si="13"/>
        <v>35.450000000000003</v>
      </c>
      <c r="T209" s="75" t="s">
        <v>124</v>
      </c>
      <c r="U209" s="75" t="s">
        <v>124</v>
      </c>
      <c r="V209" s="75" t="s">
        <v>124</v>
      </c>
      <c r="W209" s="75" t="s">
        <v>124</v>
      </c>
      <c r="X209" s="75" t="s">
        <v>124</v>
      </c>
      <c r="Y209" s="119"/>
      <c r="Z209" s="119"/>
      <c r="AA209" s="119"/>
      <c r="AB209" s="158"/>
      <c r="AC209" s="158"/>
    </row>
    <row r="210" spans="1:29" s="120" customFormat="1" ht="63.75" customHeight="1" x14ac:dyDescent="0.2">
      <c r="A210" s="208" t="str">
        <f>'4'!A172</f>
        <v>3.1.2.113</v>
      </c>
      <c r="B210" s="176" t="str">
        <f>'4'!B172</f>
        <v>Реконструкція системи теплопостачання житлового будинку №26 на просп. Президента Грушевського в м. Луцьку (влаштування вузла комерційного обліку теплової енергії)</v>
      </c>
      <c r="C210" s="208" t="str">
        <f>'4'!C172</f>
        <v>1 шт.</v>
      </c>
      <c r="D210" s="208">
        <f>'4'!D172</f>
        <v>33.86</v>
      </c>
      <c r="E210" s="134" t="s">
        <v>48</v>
      </c>
      <c r="F210" s="134" t="s">
        <v>48</v>
      </c>
      <c r="G210" s="134" t="s">
        <v>48</v>
      </c>
      <c r="H210" s="134" t="s">
        <v>48</v>
      </c>
      <c r="I210" s="134" t="s">
        <v>48</v>
      </c>
      <c r="J210" s="134" t="s">
        <v>48</v>
      </c>
      <c r="K210" s="134" t="s">
        <v>48</v>
      </c>
      <c r="L210" s="134" t="s">
        <v>48</v>
      </c>
      <c r="M210" s="134" t="s">
        <v>48</v>
      </c>
      <c r="N210" s="87">
        <f>'4'!K172</f>
        <v>33.86</v>
      </c>
      <c r="O210" s="87">
        <f>'4'!L172</f>
        <v>0</v>
      </c>
      <c r="P210" s="87">
        <v>0</v>
      </c>
      <c r="Q210" s="87">
        <v>0</v>
      </c>
      <c r="R210" s="87">
        <v>0</v>
      </c>
      <c r="S210" s="87">
        <f t="shared" si="13"/>
        <v>33.86</v>
      </c>
      <c r="T210" s="75" t="s">
        <v>124</v>
      </c>
      <c r="U210" s="75" t="s">
        <v>124</v>
      </c>
      <c r="V210" s="75" t="s">
        <v>124</v>
      </c>
      <c r="W210" s="75" t="s">
        <v>124</v>
      </c>
      <c r="X210" s="75" t="s">
        <v>124</v>
      </c>
      <c r="Y210" s="119"/>
      <c r="Z210" s="119"/>
      <c r="AA210" s="119"/>
      <c r="AB210" s="158"/>
      <c r="AC210" s="158"/>
    </row>
    <row r="211" spans="1:29" s="120" customFormat="1" ht="63.75" x14ac:dyDescent="0.2">
      <c r="A211" s="208" t="str">
        <f>'4'!A173</f>
        <v>3.1.2.114</v>
      </c>
      <c r="B211" s="176" t="str">
        <f>'4'!B173</f>
        <v>Реконструкція системи теплопостачання житлового будинку №27 на просп. Президента Грушевського в м. Луцьку (влаштування вузла комерційного обліку обліку теплової енергії)</v>
      </c>
      <c r="C211" s="208" t="str">
        <f>'4'!C173</f>
        <v>1 шт.</v>
      </c>
      <c r="D211" s="208">
        <f>'4'!D173</f>
        <v>35.33</v>
      </c>
      <c r="E211" s="134" t="s">
        <v>48</v>
      </c>
      <c r="F211" s="134" t="s">
        <v>48</v>
      </c>
      <c r="G211" s="134" t="s">
        <v>48</v>
      </c>
      <c r="H211" s="134" t="s">
        <v>48</v>
      </c>
      <c r="I211" s="134" t="s">
        <v>48</v>
      </c>
      <c r="J211" s="134" t="s">
        <v>48</v>
      </c>
      <c r="K211" s="134" t="s">
        <v>48</v>
      </c>
      <c r="L211" s="134" t="s">
        <v>48</v>
      </c>
      <c r="M211" s="134" t="s">
        <v>48</v>
      </c>
      <c r="N211" s="87">
        <f>'4'!K173</f>
        <v>35.33</v>
      </c>
      <c r="O211" s="87">
        <f>'4'!L173</f>
        <v>0</v>
      </c>
      <c r="P211" s="87">
        <v>0</v>
      </c>
      <c r="Q211" s="87">
        <v>0</v>
      </c>
      <c r="R211" s="87">
        <v>0</v>
      </c>
      <c r="S211" s="87">
        <f t="shared" si="13"/>
        <v>35.33</v>
      </c>
      <c r="T211" s="75" t="s">
        <v>124</v>
      </c>
      <c r="U211" s="75" t="s">
        <v>124</v>
      </c>
      <c r="V211" s="75" t="s">
        <v>124</v>
      </c>
      <c r="W211" s="75" t="s">
        <v>124</v>
      </c>
      <c r="X211" s="75" t="s">
        <v>124</v>
      </c>
      <c r="Y211" s="119"/>
      <c r="Z211" s="119"/>
      <c r="AA211" s="119"/>
      <c r="AB211" s="158"/>
      <c r="AC211" s="158"/>
    </row>
    <row r="212" spans="1:29" s="120" customFormat="1" ht="62.25" customHeight="1" x14ac:dyDescent="0.2">
      <c r="A212" s="208" t="str">
        <f>'4'!A174</f>
        <v>3.1.2.115</v>
      </c>
      <c r="B212" s="176" t="str">
        <f>'4'!B174</f>
        <v>Реконструкція системи теплопостачання житлового будинку №28 на просп. Президента Грушевського в м. Луцьку (влаштування вузла комерційного обліку теплової енергії)</v>
      </c>
      <c r="C212" s="208" t="str">
        <f>'4'!C174</f>
        <v>1 шт.</v>
      </c>
      <c r="D212" s="208">
        <f>'4'!D174</f>
        <v>36.69</v>
      </c>
      <c r="E212" s="134" t="s">
        <v>48</v>
      </c>
      <c r="F212" s="134" t="s">
        <v>48</v>
      </c>
      <c r="G212" s="134" t="s">
        <v>48</v>
      </c>
      <c r="H212" s="134" t="s">
        <v>48</v>
      </c>
      <c r="I212" s="134" t="s">
        <v>48</v>
      </c>
      <c r="J212" s="134" t="s">
        <v>48</v>
      </c>
      <c r="K212" s="134" t="s">
        <v>48</v>
      </c>
      <c r="L212" s="134" t="s">
        <v>48</v>
      </c>
      <c r="M212" s="134" t="s">
        <v>48</v>
      </c>
      <c r="N212" s="87">
        <f>'4'!K174</f>
        <v>36.69</v>
      </c>
      <c r="O212" s="87">
        <f>'4'!L174</f>
        <v>0</v>
      </c>
      <c r="P212" s="87">
        <v>0</v>
      </c>
      <c r="Q212" s="87">
        <v>0</v>
      </c>
      <c r="R212" s="87">
        <v>0</v>
      </c>
      <c r="S212" s="87">
        <f t="shared" si="13"/>
        <v>36.69</v>
      </c>
      <c r="T212" s="75" t="s">
        <v>124</v>
      </c>
      <c r="U212" s="75" t="s">
        <v>124</v>
      </c>
      <c r="V212" s="75" t="s">
        <v>124</v>
      </c>
      <c r="W212" s="75" t="s">
        <v>124</v>
      </c>
      <c r="X212" s="75" t="s">
        <v>124</v>
      </c>
      <c r="Y212" s="119"/>
      <c r="Z212" s="119"/>
      <c r="AA212" s="119"/>
      <c r="AB212" s="158"/>
      <c r="AC212" s="158"/>
    </row>
    <row r="213" spans="1:29" s="120" customFormat="1" ht="57.75" customHeight="1" x14ac:dyDescent="0.2">
      <c r="A213" s="208" t="str">
        <f>'4'!A175</f>
        <v>3.1.2.116</v>
      </c>
      <c r="B213" s="176" t="str">
        <f>'4'!B175</f>
        <v>Реконструкція системи теплопостачання житлового будинку №1 на вул. Привокзальна в м.Луцьку (влаштування вузла комерційного обліку теплової енергії)</v>
      </c>
      <c r="C213" s="208" t="str">
        <f>'4'!C175</f>
        <v>1 шт.</v>
      </c>
      <c r="D213" s="208">
        <f>'4'!D175</f>
        <v>22.78</v>
      </c>
      <c r="E213" s="134" t="s">
        <v>48</v>
      </c>
      <c r="F213" s="134" t="s">
        <v>48</v>
      </c>
      <c r="G213" s="134" t="s">
        <v>48</v>
      </c>
      <c r="H213" s="134" t="s">
        <v>48</v>
      </c>
      <c r="I213" s="134" t="s">
        <v>48</v>
      </c>
      <c r="J213" s="134" t="s">
        <v>48</v>
      </c>
      <c r="K213" s="134" t="s">
        <v>48</v>
      </c>
      <c r="L213" s="134" t="s">
        <v>48</v>
      </c>
      <c r="M213" s="134" t="s">
        <v>48</v>
      </c>
      <c r="N213" s="87">
        <f>'4'!K175</f>
        <v>22.78</v>
      </c>
      <c r="O213" s="87">
        <f>'4'!L175</f>
        <v>0</v>
      </c>
      <c r="P213" s="87">
        <v>0</v>
      </c>
      <c r="Q213" s="87">
        <v>0</v>
      </c>
      <c r="R213" s="87">
        <v>0</v>
      </c>
      <c r="S213" s="87">
        <f t="shared" si="13"/>
        <v>22.78</v>
      </c>
      <c r="T213" s="75" t="s">
        <v>124</v>
      </c>
      <c r="U213" s="75" t="s">
        <v>124</v>
      </c>
      <c r="V213" s="75" t="s">
        <v>124</v>
      </c>
      <c r="W213" s="75" t="s">
        <v>124</v>
      </c>
      <c r="X213" s="75" t="s">
        <v>124</v>
      </c>
      <c r="Y213" s="119"/>
      <c r="Z213" s="119"/>
      <c r="AA213" s="119"/>
      <c r="AB213" s="158"/>
      <c r="AC213" s="158"/>
    </row>
    <row r="214" spans="1:29" s="120" customFormat="1" ht="51" x14ac:dyDescent="0.2">
      <c r="A214" s="208" t="str">
        <f>'4'!A176</f>
        <v>3.1.2.117</v>
      </c>
      <c r="B214" s="176" t="str">
        <f>'4'!B176</f>
        <v>Реконструкція системи теплопостачання житлового будинку №44-а на вул. Потебні в м.Луцьку (влаштування вузла комерційного обліку теплової енергії)</v>
      </c>
      <c r="C214" s="208" t="str">
        <f>'4'!C176</f>
        <v>1 шт.</v>
      </c>
      <c r="D214" s="208">
        <f>'4'!D176</f>
        <v>33.86</v>
      </c>
      <c r="E214" s="134" t="s">
        <v>48</v>
      </c>
      <c r="F214" s="134" t="s">
        <v>48</v>
      </c>
      <c r="G214" s="134" t="s">
        <v>48</v>
      </c>
      <c r="H214" s="134" t="s">
        <v>48</v>
      </c>
      <c r="I214" s="134" t="s">
        <v>48</v>
      </c>
      <c r="J214" s="134" t="s">
        <v>48</v>
      </c>
      <c r="K214" s="134" t="s">
        <v>48</v>
      </c>
      <c r="L214" s="134" t="s">
        <v>48</v>
      </c>
      <c r="M214" s="134" t="s">
        <v>48</v>
      </c>
      <c r="N214" s="87">
        <f>'4'!K176</f>
        <v>33.86</v>
      </c>
      <c r="O214" s="87">
        <f>'4'!L176</f>
        <v>0</v>
      </c>
      <c r="P214" s="87">
        <v>0</v>
      </c>
      <c r="Q214" s="87">
        <v>0</v>
      </c>
      <c r="R214" s="87">
        <v>0</v>
      </c>
      <c r="S214" s="87">
        <f t="shared" si="13"/>
        <v>33.86</v>
      </c>
      <c r="T214" s="75" t="s">
        <v>124</v>
      </c>
      <c r="U214" s="75" t="s">
        <v>124</v>
      </c>
      <c r="V214" s="75" t="s">
        <v>124</v>
      </c>
      <c r="W214" s="75" t="s">
        <v>124</v>
      </c>
      <c r="X214" s="75" t="s">
        <v>124</v>
      </c>
      <c r="Y214" s="119"/>
      <c r="Z214" s="119"/>
      <c r="AA214" s="119"/>
      <c r="AB214" s="158"/>
      <c r="AC214" s="158"/>
    </row>
    <row r="215" spans="1:29" s="120" customFormat="1" ht="51" x14ac:dyDescent="0.2">
      <c r="A215" s="208" t="str">
        <f>'4'!A177</f>
        <v>3.1.2.118</v>
      </c>
      <c r="B215" s="176" t="str">
        <f>'4'!B177</f>
        <v>Реконструкція системи теплопостачання житлового будинку №48 на вул. Потебні в м.Луцьку (влаштування вузла комерційного обліку теплової енергії)</v>
      </c>
      <c r="C215" s="208" t="str">
        <f>'4'!C177</f>
        <v>1 шт.</v>
      </c>
      <c r="D215" s="208">
        <f>'4'!D177</f>
        <v>41.66</v>
      </c>
      <c r="E215" s="134" t="s">
        <v>48</v>
      </c>
      <c r="F215" s="134" t="s">
        <v>48</v>
      </c>
      <c r="G215" s="134" t="s">
        <v>48</v>
      </c>
      <c r="H215" s="134" t="s">
        <v>48</v>
      </c>
      <c r="I215" s="134" t="s">
        <v>48</v>
      </c>
      <c r="J215" s="134" t="s">
        <v>48</v>
      </c>
      <c r="K215" s="134" t="s">
        <v>48</v>
      </c>
      <c r="L215" s="134" t="s">
        <v>48</v>
      </c>
      <c r="M215" s="134" t="s">
        <v>48</v>
      </c>
      <c r="N215" s="87">
        <f>'4'!K177</f>
        <v>41.66</v>
      </c>
      <c r="O215" s="87">
        <f>'4'!L177</f>
        <v>0</v>
      </c>
      <c r="P215" s="87">
        <v>0</v>
      </c>
      <c r="Q215" s="87">
        <v>0</v>
      </c>
      <c r="R215" s="87">
        <v>0</v>
      </c>
      <c r="S215" s="87">
        <f t="shared" si="13"/>
        <v>41.66</v>
      </c>
      <c r="T215" s="75" t="s">
        <v>124</v>
      </c>
      <c r="U215" s="75" t="s">
        <v>124</v>
      </c>
      <c r="V215" s="75" t="s">
        <v>124</v>
      </c>
      <c r="W215" s="75" t="s">
        <v>124</v>
      </c>
      <c r="X215" s="75" t="s">
        <v>124</v>
      </c>
      <c r="Y215" s="119"/>
      <c r="Z215" s="119"/>
      <c r="AA215" s="119"/>
      <c r="AB215" s="158"/>
      <c r="AC215" s="158"/>
    </row>
    <row r="216" spans="1:29" s="120" customFormat="1" ht="51" x14ac:dyDescent="0.2">
      <c r="A216" s="208" t="str">
        <f>'4'!A178</f>
        <v>3.1.2.119</v>
      </c>
      <c r="B216" s="176" t="str">
        <f>'4'!B178</f>
        <v>Реконструкція системи теплопостачання житлового будинку №50 на вул. Потебні в м.Луцьку (влаштування вузла комерційного обліку теплової енергії)</v>
      </c>
      <c r="C216" s="208" t="str">
        <f>'4'!C178</f>
        <v>1 шт.</v>
      </c>
      <c r="D216" s="208">
        <f>'4'!D178</f>
        <v>48.65</v>
      </c>
      <c r="E216" s="134" t="s">
        <v>48</v>
      </c>
      <c r="F216" s="134" t="s">
        <v>48</v>
      </c>
      <c r="G216" s="134" t="s">
        <v>48</v>
      </c>
      <c r="H216" s="134" t="s">
        <v>48</v>
      </c>
      <c r="I216" s="134" t="s">
        <v>48</v>
      </c>
      <c r="J216" s="134" t="s">
        <v>48</v>
      </c>
      <c r="K216" s="134" t="s">
        <v>48</v>
      </c>
      <c r="L216" s="134" t="s">
        <v>48</v>
      </c>
      <c r="M216" s="134" t="s">
        <v>48</v>
      </c>
      <c r="N216" s="87">
        <f>'4'!K178</f>
        <v>48.65</v>
      </c>
      <c r="O216" s="87">
        <f>'4'!L178</f>
        <v>0</v>
      </c>
      <c r="P216" s="87">
        <v>0</v>
      </c>
      <c r="Q216" s="87">
        <v>0</v>
      </c>
      <c r="R216" s="87">
        <v>0</v>
      </c>
      <c r="S216" s="87">
        <f t="shared" si="13"/>
        <v>48.65</v>
      </c>
      <c r="T216" s="75" t="s">
        <v>124</v>
      </c>
      <c r="U216" s="75" t="s">
        <v>124</v>
      </c>
      <c r="V216" s="75" t="s">
        <v>124</v>
      </c>
      <c r="W216" s="75" t="s">
        <v>124</v>
      </c>
      <c r="X216" s="75" t="s">
        <v>124</v>
      </c>
      <c r="Y216" s="119"/>
      <c r="Z216" s="119"/>
      <c r="AA216" s="119"/>
      <c r="AB216" s="158"/>
      <c r="AC216" s="158"/>
    </row>
    <row r="217" spans="1:29" s="120" customFormat="1" ht="51" x14ac:dyDescent="0.2">
      <c r="A217" s="208" t="str">
        <f>'4'!A179</f>
        <v>3.1.2.120</v>
      </c>
      <c r="B217" s="176" t="str">
        <f>'4'!B179</f>
        <v>Реконструкція системи теплопостачання житлового будинку №2 на вул. Прогресу в м.Луцьку (влаштування вузла комерційного обліку теплової енергії)</v>
      </c>
      <c r="C217" s="208" t="str">
        <f>'4'!C179</f>
        <v>1 шт.</v>
      </c>
      <c r="D217" s="208">
        <f>'4'!D179</f>
        <v>33.86</v>
      </c>
      <c r="E217" s="134" t="s">
        <v>48</v>
      </c>
      <c r="F217" s="134" t="s">
        <v>48</v>
      </c>
      <c r="G217" s="134" t="s">
        <v>48</v>
      </c>
      <c r="H217" s="134" t="s">
        <v>48</v>
      </c>
      <c r="I217" s="134" t="s">
        <v>48</v>
      </c>
      <c r="J217" s="134" t="s">
        <v>48</v>
      </c>
      <c r="K217" s="134" t="s">
        <v>48</v>
      </c>
      <c r="L217" s="134" t="s">
        <v>48</v>
      </c>
      <c r="M217" s="134" t="s">
        <v>48</v>
      </c>
      <c r="N217" s="87">
        <f>'4'!K179</f>
        <v>33.86</v>
      </c>
      <c r="O217" s="87">
        <f>'4'!L179</f>
        <v>0</v>
      </c>
      <c r="P217" s="87">
        <v>0</v>
      </c>
      <c r="Q217" s="87">
        <v>0</v>
      </c>
      <c r="R217" s="87">
        <v>0</v>
      </c>
      <c r="S217" s="87">
        <f t="shared" si="13"/>
        <v>33.86</v>
      </c>
      <c r="T217" s="75" t="s">
        <v>124</v>
      </c>
      <c r="U217" s="75" t="s">
        <v>124</v>
      </c>
      <c r="V217" s="75" t="s">
        <v>124</v>
      </c>
      <c r="W217" s="75" t="s">
        <v>124</v>
      </c>
      <c r="X217" s="75" t="s">
        <v>124</v>
      </c>
      <c r="Y217" s="119"/>
      <c r="Z217" s="119"/>
      <c r="AA217" s="119"/>
      <c r="AB217" s="158"/>
      <c r="AC217" s="158"/>
    </row>
    <row r="218" spans="1:29" s="120" customFormat="1" ht="51" x14ac:dyDescent="0.2">
      <c r="A218" s="208" t="str">
        <f>'4'!A180</f>
        <v>3.1.2.121</v>
      </c>
      <c r="B218" s="176" t="str">
        <f>'4'!B180</f>
        <v>Реконструкція системи теплопостачання житлового будинку №4 на вул. Прогресу в м.Луцьку (влаштування вузла комерційного обліку теплової енергії)</v>
      </c>
      <c r="C218" s="208" t="str">
        <f>'4'!C180</f>
        <v>1 шт.</v>
      </c>
      <c r="D218" s="208">
        <f>'4'!D180</f>
        <v>33.86</v>
      </c>
      <c r="E218" s="134" t="s">
        <v>48</v>
      </c>
      <c r="F218" s="134" t="s">
        <v>48</v>
      </c>
      <c r="G218" s="134" t="s">
        <v>48</v>
      </c>
      <c r="H218" s="134" t="s">
        <v>48</v>
      </c>
      <c r="I218" s="134" t="s">
        <v>48</v>
      </c>
      <c r="J218" s="134" t="s">
        <v>48</v>
      </c>
      <c r="K218" s="134" t="s">
        <v>48</v>
      </c>
      <c r="L218" s="134" t="s">
        <v>48</v>
      </c>
      <c r="M218" s="134" t="s">
        <v>48</v>
      </c>
      <c r="N218" s="87">
        <f>'4'!K180</f>
        <v>33.86</v>
      </c>
      <c r="O218" s="87">
        <f>'4'!L180</f>
        <v>0</v>
      </c>
      <c r="P218" s="87">
        <v>0</v>
      </c>
      <c r="Q218" s="87">
        <v>0</v>
      </c>
      <c r="R218" s="87">
        <v>0</v>
      </c>
      <c r="S218" s="87">
        <f t="shared" si="13"/>
        <v>33.86</v>
      </c>
      <c r="T218" s="75" t="s">
        <v>124</v>
      </c>
      <c r="U218" s="75" t="s">
        <v>124</v>
      </c>
      <c r="V218" s="75" t="s">
        <v>124</v>
      </c>
      <c r="W218" s="75" t="s">
        <v>124</v>
      </c>
      <c r="X218" s="75" t="s">
        <v>124</v>
      </c>
      <c r="Y218" s="119"/>
      <c r="Z218" s="119"/>
      <c r="AA218" s="119"/>
      <c r="AB218" s="158"/>
      <c r="AC218" s="158"/>
    </row>
    <row r="219" spans="1:29" s="120" customFormat="1" ht="51" x14ac:dyDescent="0.2">
      <c r="A219" s="208" t="str">
        <f>'4'!A181</f>
        <v>3.1.2.122</v>
      </c>
      <c r="B219" s="176" t="str">
        <f>'4'!B181</f>
        <v>Реконструкція системи теплопостачання житлового будинку №1 на вул. Прогресу в м.Луцьку (влаштування вузла комерційного обліку теплової енергії)</v>
      </c>
      <c r="C219" s="208" t="str">
        <f>'4'!C181</f>
        <v>1 шт.</v>
      </c>
      <c r="D219" s="208">
        <f>'4'!D181</f>
        <v>33.86</v>
      </c>
      <c r="E219" s="134" t="s">
        <v>48</v>
      </c>
      <c r="F219" s="134" t="s">
        <v>48</v>
      </c>
      <c r="G219" s="134" t="s">
        <v>48</v>
      </c>
      <c r="H219" s="134" t="s">
        <v>48</v>
      </c>
      <c r="I219" s="134" t="s">
        <v>48</v>
      </c>
      <c r="J219" s="134" t="s">
        <v>48</v>
      </c>
      <c r="K219" s="134" t="s">
        <v>48</v>
      </c>
      <c r="L219" s="134" t="s">
        <v>48</v>
      </c>
      <c r="M219" s="134" t="s">
        <v>48</v>
      </c>
      <c r="N219" s="87">
        <f>'4'!K181</f>
        <v>33.86</v>
      </c>
      <c r="O219" s="87">
        <f>'4'!L181</f>
        <v>0</v>
      </c>
      <c r="P219" s="87">
        <v>0</v>
      </c>
      <c r="Q219" s="87">
        <v>0</v>
      </c>
      <c r="R219" s="87">
        <v>0</v>
      </c>
      <c r="S219" s="87">
        <f t="shared" si="13"/>
        <v>33.86</v>
      </c>
      <c r="T219" s="75" t="s">
        <v>124</v>
      </c>
      <c r="U219" s="75" t="s">
        <v>124</v>
      </c>
      <c r="V219" s="75" t="s">
        <v>124</v>
      </c>
      <c r="W219" s="75" t="s">
        <v>124</v>
      </c>
      <c r="X219" s="75" t="s">
        <v>124</v>
      </c>
      <c r="Y219" s="119"/>
      <c r="Z219" s="119"/>
      <c r="AA219" s="119"/>
      <c r="AB219" s="158"/>
      <c r="AC219" s="158"/>
    </row>
    <row r="220" spans="1:29" s="120" customFormat="1" ht="51" x14ac:dyDescent="0.2">
      <c r="A220" s="208" t="str">
        <f>'4'!A182</f>
        <v>3.1.2.123</v>
      </c>
      <c r="B220" s="176" t="str">
        <f>'4'!B182</f>
        <v>Реконструкція системи теплопостачання житлового будинку №3 на вул. Пушкіна в м.Луцьку (влаштування вузла комерційного обліку теплової енергії)</v>
      </c>
      <c r="C220" s="208" t="str">
        <f>'4'!C182</f>
        <v>1 шт.</v>
      </c>
      <c r="D220" s="208">
        <f>'4'!D182</f>
        <v>33.86</v>
      </c>
      <c r="E220" s="134" t="s">
        <v>48</v>
      </c>
      <c r="F220" s="134" t="s">
        <v>48</v>
      </c>
      <c r="G220" s="134" t="s">
        <v>48</v>
      </c>
      <c r="H220" s="134" t="s">
        <v>48</v>
      </c>
      <c r="I220" s="134" t="s">
        <v>48</v>
      </c>
      <c r="J220" s="134" t="s">
        <v>48</v>
      </c>
      <c r="K220" s="134" t="s">
        <v>48</v>
      </c>
      <c r="L220" s="134" t="s">
        <v>48</v>
      </c>
      <c r="M220" s="134" t="s">
        <v>48</v>
      </c>
      <c r="N220" s="87">
        <f>'4'!K182</f>
        <v>33.86</v>
      </c>
      <c r="O220" s="87">
        <f>'4'!L182</f>
        <v>0</v>
      </c>
      <c r="P220" s="87">
        <v>0</v>
      </c>
      <c r="Q220" s="87">
        <v>0</v>
      </c>
      <c r="R220" s="87">
        <v>0</v>
      </c>
      <c r="S220" s="87">
        <f t="shared" si="13"/>
        <v>33.86</v>
      </c>
      <c r="T220" s="75" t="s">
        <v>124</v>
      </c>
      <c r="U220" s="75" t="s">
        <v>124</v>
      </c>
      <c r="V220" s="75" t="s">
        <v>124</v>
      </c>
      <c r="W220" s="75" t="s">
        <v>124</v>
      </c>
      <c r="X220" s="75" t="s">
        <v>124</v>
      </c>
      <c r="Y220" s="119"/>
      <c r="Z220" s="119"/>
      <c r="AA220" s="119"/>
      <c r="AB220" s="158"/>
      <c r="AC220" s="158"/>
    </row>
    <row r="221" spans="1:29" s="120" customFormat="1" ht="51" x14ac:dyDescent="0.2">
      <c r="A221" s="208" t="str">
        <f>'4'!A183</f>
        <v>3.1.2.124</v>
      </c>
      <c r="B221" s="176" t="str">
        <f>'4'!B183</f>
        <v>Реконструкція системи теплопостачання житлового будинку №1 на вул. Рівненській в м.Луцьку (влаштування вузла комерційного обліку теплової енергії)</v>
      </c>
      <c r="C221" s="208" t="str">
        <f>'4'!C183</f>
        <v>1 шт.</v>
      </c>
      <c r="D221" s="208">
        <f>'4'!D183</f>
        <v>36.119999999999997</v>
      </c>
      <c r="E221" s="134" t="s">
        <v>48</v>
      </c>
      <c r="F221" s="134" t="s">
        <v>48</v>
      </c>
      <c r="G221" s="134" t="s">
        <v>48</v>
      </c>
      <c r="H221" s="134" t="s">
        <v>48</v>
      </c>
      <c r="I221" s="134" t="s">
        <v>48</v>
      </c>
      <c r="J221" s="134" t="s">
        <v>48</v>
      </c>
      <c r="K221" s="134" t="s">
        <v>48</v>
      </c>
      <c r="L221" s="134" t="s">
        <v>48</v>
      </c>
      <c r="M221" s="134" t="s">
        <v>48</v>
      </c>
      <c r="N221" s="87">
        <f>'4'!K183</f>
        <v>36.119999999999997</v>
      </c>
      <c r="O221" s="87">
        <f>'4'!L183</f>
        <v>0</v>
      </c>
      <c r="P221" s="87">
        <v>0</v>
      </c>
      <c r="Q221" s="87">
        <v>0</v>
      </c>
      <c r="R221" s="87">
        <v>0</v>
      </c>
      <c r="S221" s="87">
        <f t="shared" si="13"/>
        <v>36.119999999999997</v>
      </c>
      <c r="T221" s="75" t="s">
        <v>124</v>
      </c>
      <c r="U221" s="75" t="s">
        <v>124</v>
      </c>
      <c r="V221" s="75" t="s">
        <v>124</v>
      </c>
      <c r="W221" s="75" t="s">
        <v>124</v>
      </c>
      <c r="X221" s="75" t="s">
        <v>124</v>
      </c>
      <c r="Y221" s="119"/>
      <c r="Z221" s="119"/>
      <c r="AA221" s="119"/>
      <c r="AB221" s="158"/>
      <c r="AC221" s="158"/>
    </row>
    <row r="222" spans="1:29" s="120" customFormat="1" ht="51" x14ac:dyDescent="0.2">
      <c r="A222" s="208" t="str">
        <f>'4'!A184</f>
        <v>3.1.2.125</v>
      </c>
      <c r="B222" s="176" t="str">
        <f>'4'!B184</f>
        <v>Реконструкція системи теплопостачання житлового будинку №3 на вул. Рівненській в м.Луцьку (влаштування вузла комерційного обліку теплової енергії)</v>
      </c>
      <c r="C222" s="208" t="str">
        <f>'4'!C184</f>
        <v>1 шт.</v>
      </c>
      <c r="D222" s="208">
        <f>'4'!D184</f>
        <v>36.299999999999997</v>
      </c>
      <c r="E222" s="134" t="s">
        <v>48</v>
      </c>
      <c r="F222" s="134" t="s">
        <v>48</v>
      </c>
      <c r="G222" s="134" t="s">
        <v>48</v>
      </c>
      <c r="H222" s="134" t="s">
        <v>48</v>
      </c>
      <c r="I222" s="134" t="s">
        <v>48</v>
      </c>
      <c r="J222" s="134" t="s">
        <v>48</v>
      </c>
      <c r="K222" s="134" t="s">
        <v>48</v>
      </c>
      <c r="L222" s="134" t="s">
        <v>48</v>
      </c>
      <c r="M222" s="134" t="s">
        <v>48</v>
      </c>
      <c r="N222" s="87">
        <f>'4'!K184</f>
        <v>36.299999999999997</v>
      </c>
      <c r="O222" s="87">
        <f>'4'!L184</f>
        <v>0</v>
      </c>
      <c r="P222" s="87">
        <v>0</v>
      </c>
      <c r="Q222" s="87">
        <v>0</v>
      </c>
      <c r="R222" s="87">
        <v>0</v>
      </c>
      <c r="S222" s="87">
        <f t="shared" si="13"/>
        <v>36.299999999999997</v>
      </c>
      <c r="T222" s="75" t="s">
        <v>124</v>
      </c>
      <c r="U222" s="75" t="s">
        <v>124</v>
      </c>
      <c r="V222" s="75" t="s">
        <v>124</v>
      </c>
      <c r="W222" s="75" t="s">
        <v>124</v>
      </c>
      <c r="X222" s="75" t="s">
        <v>124</v>
      </c>
      <c r="Y222" s="119"/>
      <c r="Z222" s="119"/>
      <c r="AA222" s="119"/>
      <c r="AB222" s="158"/>
      <c r="AC222" s="158"/>
    </row>
    <row r="223" spans="1:29" s="120" customFormat="1" ht="56.25" customHeight="1" x14ac:dyDescent="0.2">
      <c r="A223" s="208" t="str">
        <f>'4'!A185</f>
        <v>3.1.2.126</v>
      </c>
      <c r="B223" s="176" t="str">
        <f>'4'!B185</f>
        <v>Реконструкція системи теплопостачання житлового будинку №3-а на вул. Рівненській в м.Луцьку (влаштування вузла комерційного обліку теплової енергії)</v>
      </c>
      <c r="C223" s="208" t="str">
        <f>'4'!C185</f>
        <v>1 шт.</v>
      </c>
      <c r="D223" s="208">
        <f>'4'!D185</f>
        <v>35.46</v>
      </c>
      <c r="E223" s="134" t="s">
        <v>48</v>
      </c>
      <c r="F223" s="134" t="s">
        <v>48</v>
      </c>
      <c r="G223" s="134" t="s">
        <v>48</v>
      </c>
      <c r="H223" s="134" t="s">
        <v>48</v>
      </c>
      <c r="I223" s="134" t="s">
        <v>48</v>
      </c>
      <c r="J223" s="134" t="s">
        <v>48</v>
      </c>
      <c r="K223" s="134" t="s">
        <v>48</v>
      </c>
      <c r="L223" s="134" t="s">
        <v>48</v>
      </c>
      <c r="M223" s="134" t="s">
        <v>48</v>
      </c>
      <c r="N223" s="87">
        <f>'4'!K185</f>
        <v>35.46</v>
      </c>
      <c r="O223" s="87">
        <f>'4'!L185</f>
        <v>0</v>
      </c>
      <c r="P223" s="87">
        <v>0</v>
      </c>
      <c r="Q223" s="87">
        <v>0</v>
      </c>
      <c r="R223" s="87">
        <v>0</v>
      </c>
      <c r="S223" s="87">
        <f t="shared" si="13"/>
        <v>35.46</v>
      </c>
      <c r="T223" s="75" t="s">
        <v>124</v>
      </c>
      <c r="U223" s="75" t="s">
        <v>124</v>
      </c>
      <c r="V223" s="75" t="s">
        <v>124</v>
      </c>
      <c r="W223" s="75" t="s">
        <v>124</v>
      </c>
      <c r="X223" s="75" t="s">
        <v>124</v>
      </c>
      <c r="Y223" s="119"/>
      <c r="Z223" s="119"/>
      <c r="AA223" s="119"/>
      <c r="AB223" s="158"/>
      <c r="AC223" s="158"/>
    </row>
    <row r="224" spans="1:29" s="120" customFormat="1" ht="53.25" customHeight="1" x14ac:dyDescent="0.2">
      <c r="A224" s="208" t="str">
        <f>'4'!A186</f>
        <v>3.1.2.127</v>
      </c>
      <c r="B224" s="176" t="str">
        <f>'4'!B186</f>
        <v>Реконструкція системи теплопостачання житлового будинку №5-а на вул. Рівненській в м.Луцьку (влаштування вузла комерційного обліку теплової енергії)</v>
      </c>
      <c r="C224" s="208" t="str">
        <f>'4'!C186</f>
        <v>1 шт.</v>
      </c>
      <c r="D224" s="208">
        <f>'4'!D186</f>
        <v>33.86</v>
      </c>
      <c r="E224" s="134" t="s">
        <v>48</v>
      </c>
      <c r="F224" s="134" t="s">
        <v>48</v>
      </c>
      <c r="G224" s="134" t="s">
        <v>48</v>
      </c>
      <c r="H224" s="134" t="s">
        <v>48</v>
      </c>
      <c r="I224" s="134" t="s">
        <v>48</v>
      </c>
      <c r="J224" s="134" t="s">
        <v>48</v>
      </c>
      <c r="K224" s="134" t="s">
        <v>48</v>
      </c>
      <c r="L224" s="134" t="s">
        <v>48</v>
      </c>
      <c r="M224" s="134" t="s">
        <v>48</v>
      </c>
      <c r="N224" s="87">
        <f>'4'!K186</f>
        <v>33.86</v>
      </c>
      <c r="O224" s="87">
        <f>'4'!L186</f>
        <v>0</v>
      </c>
      <c r="P224" s="87">
        <v>0</v>
      </c>
      <c r="Q224" s="87">
        <v>0</v>
      </c>
      <c r="R224" s="87">
        <v>0</v>
      </c>
      <c r="S224" s="87">
        <f t="shared" si="13"/>
        <v>33.86</v>
      </c>
      <c r="T224" s="75" t="s">
        <v>124</v>
      </c>
      <c r="U224" s="75" t="s">
        <v>124</v>
      </c>
      <c r="V224" s="75" t="s">
        <v>124</v>
      </c>
      <c r="W224" s="75" t="s">
        <v>124</v>
      </c>
      <c r="X224" s="75" t="s">
        <v>124</v>
      </c>
      <c r="Y224" s="119"/>
      <c r="Z224" s="119"/>
      <c r="AA224" s="119"/>
      <c r="AB224" s="158"/>
      <c r="AC224" s="158"/>
    </row>
    <row r="225" spans="1:29" s="120" customFormat="1" ht="51" x14ac:dyDescent="0.2">
      <c r="A225" s="208" t="str">
        <f>'4'!A187</f>
        <v>3.1.2.128</v>
      </c>
      <c r="B225" s="176" t="str">
        <f>'4'!B187</f>
        <v>Реконструкція системи теплопостачання житлового будинку №107а на вул. Рівненська в м.Луцьку (влаштування вузла комерційного обліку теплової енергії)</v>
      </c>
      <c r="C225" s="208" t="str">
        <f>'4'!C187</f>
        <v>1 шт.</v>
      </c>
      <c r="D225" s="208">
        <f>'4'!D187</f>
        <v>40.82</v>
      </c>
      <c r="E225" s="134" t="s">
        <v>48</v>
      </c>
      <c r="F225" s="134" t="s">
        <v>48</v>
      </c>
      <c r="G225" s="134" t="s">
        <v>48</v>
      </c>
      <c r="H225" s="134" t="s">
        <v>48</v>
      </c>
      <c r="I225" s="134" t="s">
        <v>48</v>
      </c>
      <c r="J225" s="134" t="s">
        <v>48</v>
      </c>
      <c r="K225" s="134" t="s">
        <v>48</v>
      </c>
      <c r="L225" s="134" t="s">
        <v>48</v>
      </c>
      <c r="M225" s="134" t="s">
        <v>48</v>
      </c>
      <c r="N225" s="87">
        <f>'4'!K187</f>
        <v>40.82</v>
      </c>
      <c r="O225" s="87">
        <f>'4'!L187</f>
        <v>0</v>
      </c>
      <c r="P225" s="87">
        <v>0</v>
      </c>
      <c r="Q225" s="87">
        <v>0</v>
      </c>
      <c r="R225" s="87">
        <v>0</v>
      </c>
      <c r="S225" s="87">
        <f t="shared" si="13"/>
        <v>40.82</v>
      </c>
      <c r="T225" s="75" t="s">
        <v>124</v>
      </c>
      <c r="U225" s="75" t="s">
        <v>124</v>
      </c>
      <c r="V225" s="75" t="s">
        <v>124</v>
      </c>
      <c r="W225" s="75" t="s">
        <v>124</v>
      </c>
      <c r="X225" s="75" t="s">
        <v>124</v>
      </c>
      <c r="Y225" s="119"/>
      <c r="Z225" s="119"/>
      <c r="AA225" s="119"/>
      <c r="AB225" s="158"/>
      <c r="AC225" s="158"/>
    </row>
    <row r="226" spans="1:29" s="120" customFormat="1" ht="51" x14ac:dyDescent="0.2">
      <c r="A226" s="208" t="str">
        <f>'4'!A188</f>
        <v>3.1.2.129</v>
      </c>
      <c r="B226" s="176" t="str">
        <f>'4'!B188</f>
        <v>Реконструкція системи теплопостачання житлового будинку №109 на вул. Рівненська в м.Луцьку (влаштування вузла комерційного обліку теплової енергії)</v>
      </c>
      <c r="C226" s="208" t="str">
        <f>'4'!C188</f>
        <v>1 шт.</v>
      </c>
      <c r="D226" s="208">
        <f>'4'!D188</f>
        <v>40.83</v>
      </c>
      <c r="E226" s="134" t="s">
        <v>48</v>
      </c>
      <c r="F226" s="134" t="s">
        <v>48</v>
      </c>
      <c r="G226" s="134" t="s">
        <v>48</v>
      </c>
      <c r="H226" s="134" t="s">
        <v>48</v>
      </c>
      <c r="I226" s="134" t="s">
        <v>48</v>
      </c>
      <c r="J226" s="134" t="s">
        <v>48</v>
      </c>
      <c r="K226" s="134" t="s">
        <v>48</v>
      </c>
      <c r="L226" s="134" t="s">
        <v>48</v>
      </c>
      <c r="M226" s="134" t="s">
        <v>48</v>
      </c>
      <c r="N226" s="87">
        <f>'4'!K188</f>
        <v>40.83</v>
      </c>
      <c r="O226" s="87">
        <f>'4'!L188</f>
        <v>0</v>
      </c>
      <c r="P226" s="87">
        <v>0</v>
      </c>
      <c r="Q226" s="87">
        <v>0</v>
      </c>
      <c r="R226" s="87">
        <v>0</v>
      </c>
      <c r="S226" s="87">
        <f t="shared" si="13"/>
        <v>40.83</v>
      </c>
      <c r="T226" s="75" t="s">
        <v>124</v>
      </c>
      <c r="U226" s="75" t="s">
        <v>124</v>
      </c>
      <c r="V226" s="75" t="s">
        <v>124</v>
      </c>
      <c r="W226" s="75" t="s">
        <v>124</v>
      </c>
      <c r="X226" s="75" t="s">
        <v>124</v>
      </c>
      <c r="Y226" s="119"/>
      <c r="Z226" s="119"/>
      <c r="AA226" s="119"/>
      <c r="AB226" s="158"/>
      <c r="AC226" s="158"/>
    </row>
    <row r="227" spans="1:29" s="120" customFormat="1" ht="51" x14ac:dyDescent="0.2">
      <c r="A227" s="208" t="str">
        <f>'4'!A189</f>
        <v>3.1.2.130</v>
      </c>
      <c r="B227" s="176" t="str">
        <f>'4'!B189</f>
        <v>Реконструкція системи теплопостачання житлового будинку №8 на вул. Саперів в м.Луцьку (влаштування вузла комерційного обліку теплової енергії)</v>
      </c>
      <c r="C227" s="208" t="str">
        <f>'4'!C189</f>
        <v>1 шт.</v>
      </c>
      <c r="D227" s="208">
        <f>'4'!D189</f>
        <v>33.86</v>
      </c>
      <c r="E227" s="134" t="s">
        <v>48</v>
      </c>
      <c r="F227" s="134" t="s">
        <v>48</v>
      </c>
      <c r="G227" s="134" t="s">
        <v>48</v>
      </c>
      <c r="H227" s="134" t="s">
        <v>48</v>
      </c>
      <c r="I227" s="134" t="s">
        <v>48</v>
      </c>
      <c r="J227" s="134" t="s">
        <v>48</v>
      </c>
      <c r="K227" s="134" t="s">
        <v>48</v>
      </c>
      <c r="L227" s="134" t="s">
        <v>48</v>
      </c>
      <c r="M227" s="134" t="s">
        <v>48</v>
      </c>
      <c r="N227" s="87">
        <f>'4'!K189</f>
        <v>33.86</v>
      </c>
      <c r="O227" s="87">
        <f>'4'!L189</f>
        <v>0</v>
      </c>
      <c r="P227" s="87">
        <v>0</v>
      </c>
      <c r="Q227" s="87">
        <v>0</v>
      </c>
      <c r="R227" s="87">
        <v>0</v>
      </c>
      <c r="S227" s="87">
        <f t="shared" si="13"/>
        <v>33.86</v>
      </c>
      <c r="T227" s="75" t="s">
        <v>124</v>
      </c>
      <c r="U227" s="75" t="s">
        <v>124</v>
      </c>
      <c r="V227" s="75" t="s">
        <v>124</v>
      </c>
      <c r="W227" s="75" t="s">
        <v>124</v>
      </c>
      <c r="X227" s="75" t="s">
        <v>124</v>
      </c>
      <c r="Y227" s="119"/>
      <c r="Z227" s="119"/>
      <c r="AA227" s="119"/>
      <c r="AB227" s="158"/>
      <c r="AC227" s="158"/>
    </row>
    <row r="228" spans="1:29" s="120" customFormat="1" ht="51" x14ac:dyDescent="0.2">
      <c r="A228" s="208" t="str">
        <f>'4'!A190</f>
        <v>3.1.2.131</v>
      </c>
      <c r="B228" s="176" t="str">
        <f>'4'!B190</f>
        <v>Реконструкція системи теплопостачання житлового будинку №17 на вул. Саперів в м.Луцьку (влаштування вузла комерційного обліку теплової енергії)</v>
      </c>
      <c r="C228" s="208" t="str">
        <f>'4'!C190</f>
        <v>1 шт.</v>
      </c>
      <c r="D228" s="208">
        <f>'4'!D190</f>
        <v>35.549999999999997</v>
      </c>
      <c r="E228" s="134" t="s">
        <v>48</v>
      </c>
      <c r="F228" s="134" t="s">
        <v>48</v>
      </c>
      <c r="G228" s="134" t="s">
        <v>48</v>
      </c>
      <c r="H228" s="134" t="s">
        <v>48</v>
      </c>
      <c r="I228" s="134" t="s">
        <v>48</v>
      </c>
      <c r="J228" s="134" t="s">
        <v>48</v>
      </c>
      <c r="K228" s="134" t="s">
        <v>48</v>
      </c>
      <c r="L228" s="134" t="s">
        <v>48</v>
      </c>
      <c r="M228" s="134" t="s">
        <v>48</v>
      </c>
      <c r="N228" s="87">
        <f>'4'!K190</f>
        <v>35.549999999999997</v>
      </c>
      <c r="O228" s="87">
        <f>'4'!L190</f>
        <v>0</v>
      </c>
      <c r="P228" s="87">
        <v>0</v>
      </c>
      <c r="Q228" s="87">
        <v>0</v>
      </c>
      <c r="R228" s="87">
        <v>0</v>
      </c>
      <c r="S228" s="87">
        <f t="shared" si="13"/>
        <v>35.549999999999997</v>
      </c>
      <c r="T228" s="75" t="s">
        <v>124</v>
      </c>
      <c r="U228" s="75" t="s">
        <v>124</v>
      </c>
      <c r="V228" s="75" t="s">
        <v>124</v>
      </c>
      <c r="W228" s="75" t="s">
        <v>124</v>
      </c>
      <c r="X228" s="75" t="s">
        <v>124</v>
      </c>
      <c r="Y228" s="119"/>
      <c r="Z228" s="119"/>
      <c r="AA228" s="119"/>
      <c r="AB228" s="158"/>
      <c r="AC228" s="158"/>
    </row>
    <row r="229" spans="1:29" s="120" customFormat="1" ht="51" x14ac:dyDescent="0.2">
      <c r="A229" s="208" t="str">
        <f>'4'!A191</f>
        <v>3.1.2.132</v>
      </c>
      <c r="B229" s="176" t="str">
        <f>'4'!B191</f>
        <v>Реконструкція системи теплопостачання житлового будинку №5 на вул. Світлій в м.Луцьку (влаштування вузла комерційного обліку теплової енергії)</v>
      </c>
      <c r="C229" s="208" t="str">
        <f>'4'!C191</f>
        <v>1 шт.</v>
      </c>
      <c r="D229" s="208">
        <f>'4'!D191</f>
        <v>35.46</v>
      </c>
      <c r="E229" s="134" t="s">
        <v>48</v>
      </c>
      <c r="F229" s="134" t="s">
        <v>48</v>
      </c>
      <c r="G229" s="134" t="s">
        <v>48</v>
      </c>
      <c r="H229" s="134" t="s">
        <v>48</v>
      </c>
      <c r="I229" s="134" t="s">
        <v>48</v>
      </c>
      <c r="J229" s="134" t="s">
        <v>48</v>
      </c>
      <c r="K229" s="134" t="s">
        <v>48</v>
      </c>
      <c r="L229" s="134" t="s">
        <v>48</v>
      </c>
      <c r="M229" s="134" t="s">
        <v>48</v>
      </c>
      <c r="N229" s="87">
        <f>'4'!K191</f>
        <v>35.46</v>
      </c>
      <c r="O229" s="87">
        <f>'4'!L191</f>
        <v>0</v>
      </c>
      <c r="P229" s="87">
        <v>0</v>
      </c>
      <c r="Q229" s="87">
        <v>0</v>
      </c>
      <c r="R229" s="87">
        <v>0</v>
      </c>
      <c r="S229" s="87">
        <f t="shared" si="13"/>
        <v>35.46</v>
      </c>
      <c r="T229" s="75" t="s">
        <v>124</v>
      </c>
      <c r="U229" s="75" t="s">
        <v>124</v>
      </c>
      <c r="V229" s="75" t="s">
        <v>124</v>
      </c>
      <c r="W229" s="75" t="s">
        <v>124</v>
      </c>
      <c r="X229" s="75" t="s">
        <v>124</v>
      </c>
      <c r="Y229" s="119"/>
      <c r="Z229" s="119"/>
      <c r="AA229" s="119"/>
      <c r="AB229" s="158"/>
      <c r="AC229" s="158"/>
    </row>
    <row r="230" spans="1:29" s="120" customFormat="1" ht="51" x14ac:dyDescent="0.2">
      <c r="A230" s="208" t="str">
        <f>'4'!A192</f>
        <v>3.1.2.133</v>
      </c>
      <c r="B230" s="176" t="str">
        <f>'4'!B192</f>
        <v>Реконструкція системи теплопостачання житлового будинку №4-а на вул. Світлій в м.Луцьку (влаштування вузла комерційного обліку теплової енергії)</v>
      </c>
      <c r="C230" s="208" t="str">
        <f>'4'!C192</f>
        <v>1 шт.</v>
      </c>
      <c r="D230" s="208">
        <f>'4'!D192</f>
        <v>33.86</v>
      </c>
      <c r="E230" s="134" t="s">
        <v>48</v>
      </c>
      <c r="F230" s="134" t="s">
        <v>48</v>
      </c>
      <c r="G230" s="134" t="s">
        <v>48</v>
      </c>
      <c r="H230" s="134" t="s">
        <v>48</v>
      </c>
      <c r="I230" s="134" t="s">
        <v>48</v>
      </c>
      <c r="J230" s="134" t="s">
        <v>48</v>
      </c>
      <c r="K230" s="134" t="s">
        <v>48</v>
      </c>
      <c r="L230" s="134" t="s">
        <v>48</v>
      </c>
      <c r="M230" s="134" t="s">
        <v>48</v>
      </c>
      <c r="N230" s="87">
        <f>'4'!K192</f>
        <v>33.86</v>
      </c>
      <c r="O230" s="87">
        <f>'4'!L192</f>
        <v>0</v>
      </c>
      <c r="P230" s="87">
        <v>0</v>
      </c>
      <c r="Q230" s="87">
        <v>0</v>
      </c>
      <c r="R230" s="87">
        <v>0</v>
      </c>
      <c r="S230" s="87">
        <f t="shared" si="13"/>
        <v>33.86</v>
      </c>
      <c r="T230" s="75" t="s">
        <v>124</v>
      </c>
      <c r="U230" s="75" t="s">
        <v>124</v>
      </c>
      <c r="V230" s="75" t="s">
        <v>124</v>
      </c>
      <c r="W230" s="75" t="s">
        <v>124</v>
      </c>
      <c r="X230" s="75" t="s">
        <v>124</v>
      </c>
      <c r="Y230" s="119"/>
      <c r="Z230" s="119"/>
      <c r="AA230" s="119"/>
      <c r="AB230" s="158"/>
      <c r="AC230" s="158"/>
    </row>
    <row r="231" spans="1:29" s="120" customFormat="1" ht="53.25" customHeight="1" x14ac:dyDescent="0.2">
      <c r="A231" s="208" t="str">
        <f>'4'!A193</f>
        <v>3.1.2.134</v>
      </c>
      <c r="B231" s="176" t="str">
        <f>'4'!B193</f>
        <v>Реконструкція системи теплопостачання житлового будинку №2 на вул. Сенаторки Левчанівської в м.Луцьку (влаштування вузла комерційного обліку теплової енергії)</v>
      </c>
      <c r="C231" s="208" t="str">
        <f>'4'!C193</f>
        <v>1 шт.</v>
      </c>
      <c r="D231" s="208">
        <f>'4'!D193</f>
        <v>41.66</v>
      </c>
      <c r="E231" s="134" t="s">
        <v>48</v>
      </c>
      <c r="F231" s="134" t="s">
        <v>48</v>
      </c>
      <c r="G231" s="134" t="s">
        <v>48</v>
      </c>
      <c r="H231" s="134" t="s">
        <v>48</v>
      </c>
      <c r="I231" s="134" t="s">
        <v>48</v>
      </c>
      <c r="J231" s="134" t="s">
        <v>48</v>
      </c>
      <c r="K231" s="134" t="s">
        <v>48</v>
      </c>
      <c r="L231" s="134" t="s">
        <v>48</v>
      </c>
      <c r="M231" s="134" t="s">
        <v>48</v>
      </c>
      <c r="N231" s="87">
        <f>'4'!K193</f>
        <v>41.66</v>
      </c>
      <c r="O231" s="87">
        <f>'4'!L193</f>
        <v>0</v>
      </c>
      <c r="P231" s="87">
        <v>0</v>
      </c>
      <c r="Q231" s="87">
        <v>0</v>
      </c>
      <c r="R231" s="87">
        <v>0</v>
      </c>
      <c r="S231" s="87">
        <f t="shared" si="13"/>
        <v>41.66</v>
      </c>
      <c r="T231" s="75" t="s">
        <v>124</v>
      </c>
      <c r="U231" s="75" t="s">
        <v>124</v>
      </c>
      <c r="V231" s="75" t="s">
        <v>124</v>
      </c>
      <c r="W231" s="75" t="s">
        <v>124</v>
      </c>
      <c r="X231" s="75" t="s">
        <v>124</v>
      </c>
      <c r="Y231" s="119"/>
      <c r="Z231" s="119"/>
      <c r="AA231" s="119"/>
      <c r="AB231" s="158"/>
      <c r="AC231" s="158"/>
    </row>
    <row r="232" spans="1:29" s="120" customFormat="1" ht="57" customHeight="1" x14ac:dyDescent="0.2">
      <c r="A232" s="208" t="str">
        <f>'4'!A194</f>
        <v>3.1.2.135</v>
      </c>
      <c r="B232" s="176" t="str">
        <f>'4'!B194</f>
        <v>Реконструкція системи теплопостачання житлового будинку №7 на вул. Сенаторки Левчанівської в м.Луцьку (влаштування вузла комерційного обліку теплової енергії)</v>
      </c>
      <c r="C232" s="208" t="str">
        <f>'4'!C194</f>
        <v>1 шт.</v>
      </c>
      <c r="D232" s="208">
        <f>'4'!D194</f>
        <v>33.950000000000003</v>
      </c>
      <c r="E232" s="134" t="s">
        <v>48</v>
      </c>
      <c r="F232" s="134" t="s">
        <v>48</v>
      </c>
      <c r="G232" s="134" t="s">
        <v>48</v>
      </c>
      <c r="H232" s="134" t="s">
        <v>48</v>
      </c>
      <c r="I232" s="134" t="s">
        <v>48</v>
      </c>
      <c r="J232" s="134" t="s">
        <v>48</v>
      </c>
      <c r="K232" s="134" t="s">
        <v>48</v>
      </c>
      <c r="L232" s="134" t="s">
        <v>48</v>
      </c>
      <c r="M232" s="134" t="s">
        <v>48</v>
      </c>
      <c r="N232" s="87">
        <f>'4'!K194</f>
        <v>33.950000000000003</v>
      </c>
      <c r="O232" s="87">
        <f>'4'!L194</f>
        <v>0</v>
      </c>
      <c r="P232" s="87">
        <v>0</v>
      </c>
      <c r="Q232" s="87">
        <v>0</v>
      </c>
      <c r="R232" s="87">
        <v>0</v>
      </c>
      <c r="S232" s="87">
        <f t="shared" si="13"/>
        <v>33.950000000000003</v>
      </c>
      <c r="T232" s="75" t="s">
        <v>124</v>
      </c>
      <c r="U232" s="75" t="s">
        <v>124</v>
      </c>
      <c r="V232" s="75" t="s">
        <v>124</v>
      </c>
      <c r="W232" s="75" t="s">
        <v>124</v>
      </c>
      <c r="X232" s="75" t="s">
        <v>124</v>
      </c>
      <c r="Y232" s="119"/>
      <c r="Z232" s="119"/>
      <c r="AA232" s="119"/>
      <c r="AB232" s="158"/>
      <c r="AC232" s="158"/>
    </row>
    <row r="233" spans="1:29" s="120" customFormat="1" ht="50.25" customHeight="1" x14ac:dyDescent="0.2">
      <c r="A233" s="208" t="str">
        <f>'4'!A195</f>
        <v>3.1.2.136</v>
      </c>
      <c r="B233" s="176" t="str">
        <f>'4'!B195</f>
        <v>Реконструкція системи теплопостачання житлового будинку №11 на вул. Степана Бандери в м.Луцьку (влаштування вузла комерційного обліку теплової енергії)</v>
      </c>
      <c r="C233" s="208" t="str">
        <f>'4'!C195</f>
        <v>1 шт.</v>
      </c>
      <c r="D233" s="208">
        <f>'4'!D195</f>
        <v>41.66</v>
      </c>
      <c r="E233" s="134" t="s">
        <v>48</v>
      </c>
      <c r="F233" s="134" t="s">
        <v>48</v>
      </c>
      <c r="G233" s="134" t="s">
        <v>48</v>
      </c>
      <c r="H233" s="134" t="s">
        <v>48</v>
      </c>
      <c r="I233" s="134" t="s">
        <v>48</v>
      </c>
      <c r="J233" s="134" t="s">
        <v>48</v>
      </c>
      <c r="K233" s="134" t="s">
        <v>48</v>
      </c>
      <c r="L233" s="134" t="s">
        <v>48</v>
      </c>
      <c r="M233" s="134" t="s">
        <v>48</v>
      </c>
      <c r="N233" s="87">
        <f>'4'!K195</f>
        <v>41.66</v>
      </c>
      <c r="O233" s="87">
        <f>'4'!L195</f>
        <v>0</v>
      </c>
      <c r="P233" s="87">
        <v>0</v>
      </c>
      <c r="Q233" s="87">
        <v>0</v>
      </c>
      <c r="R233" s="87">
        <v>0</v>
      </c>
      <c r="S233" s="87">
        <f t="shared" si="13"/>
        <v>41.66</v>
      </c>
      <c r="T233" s="75" t="s">
        <v>124</v>
      </c>
      <c r="U233" s="75" t="s">
        <v>124</v>
      </c>
      <c r="V233" s="75" t="s">
        <v>124</v>
      </c>
      <c r="W233" s="75" t="s">
        <v>124</v>
      </c>
      <c r="X233" s="75" t="s">
        <v>124</v>
      </c>
      <c r="Y233" s="119"/>
      <c r="Z233" s="119"/>
      <c r="AA233" s="119"/>
      <c r="AB233" s="158"/>
      <c r="AC233" s="158"/>
    </row>
    <row r="234" spans="1:29" s="120" customFormat="1" ht="53.25" customHeight="1" x14ac:dyDescent="0.2">
      <c r="A234" s="208" t="str">
        <f>'4'!A196</f>
        <v>3.1.2.137</v>
      </c>
      <c r="B234" s="176" t="str">
        <f>'4'!B196</f>
        <v>Реконструкція системи теплопостачання житлового будинку №13 на вул. Степана Бандери в м.Луцьку (влаштування вузла комерційного обліку теплової енергії)</v>
      </c>
      <c r="C234" s="208" t="str">
        <f>'4'!C196</f>
        <v>1 шт.</v>
      </c>
      <c r="D234" s="208">
        <f>'4'!D196</f>
        <v>41.66</v>
      </c>
      <c r="E234" s="134" t="s">
        <v>48</v>
      </c>
      <c r="F234" s="134" t="s">
        <v>48</v>
      </c>
      <c r="G234" s="134" t="s">
        <v>48</v>
      </c>
      <c r="H234" s="134" t="s">
        <v>48</v>
      </c>
      <c r="I234" s="134" t="s">
        <v>48</v>
      </c>
      <c r="J234" s="134" t="s">
        <v>48</v>
      </c>
      <c r="K234" s="134" t="s">
        <v>48</v>
      </c>
      <c r="L234" s="134" t="s">
        <v>48</v>
      </c>
      <c r="M234" s="134" t="s">
        <v>48</v>
      </c>
      <c r="N234" s="87">
        <f>'4'!K196</f>
        <v>41.66</v>
      </c>
      <c r="O234" s="87">
        <f>'4'!L196</f>
        <v>0</v>
      </c>
      <c r="P234" s="87">
        <v>0</v>
      </c>
      <c r="Q234" s="87">
        <v>0</v>
      </c>
      <c r="R234" s="87">
        <v>0</v>
      </c>
      <c r="S234" s="87">
        <f t="shared" si="13"/>
        <v>41.66</v>
      </c>
      <c r="T234" s="75" t="s">
        <v>124</v>
      </c>
      <c r="U234" s="75" t="s">
        <v>124</v>
      </c>
      <c r="V234" s="75" t="s">
        <v>124</v>
      </c>
      <c r="W234" s="75" t="s">
        <v>124</v>
      </c>
      <c r="X234" s="75" t="s">
        <v>124</v>
      </c>
      <c r="Y234" s="119"/>
      <c r="Z234" s="119"/>
      <c r="AA234" s="119"/>
      <c r="AB234" s="158"/>
      <c r="AC234" s="158"/>
    </row>
    <row r="235" spans="1:29" s="120" customFormat="1" ht="51.75" customHeight="1" x14ac:dyDescent="0.2">
      <c r="A235" s="208" t="str">
        <f>'4'!A197</f>
        <v>3.1.2.138</v>
      </c>
      <c r="B235" s="176" t="str">
        <f>'4'!B197</f>
        <v>Реконструкція системи теплопостачання житлового будинку №14 на вул. Степана Бандери в м.Луцьку (влаштування вузла комерційного обліку теплової енергії)</v>
      </c>
      <c r="C235" s="208" t="str">
        <f>'4'!C197</f>
        <v>1 шт.</v>
      </c>
      <c r="D235" s="208">
        <f>'4'!D197</f>
        <v>41.66</v>
      </c>
      <c r="E235" s="134" t="s">
        <v>48</v>
      </c>
      <c r="F235" s="134" t="s">
        <v>48</v>
      </c>
      <c r="G235" s="134" t="s">
        <v>48</v>
      </c>
      <c r="H235" s="134" t="s">
        <v>48</v>
      </c>
      <c r="I235" s="134" t="s">
        <v>48</v>
      </c>
      <c r="J235" s="134" t="s">
        <v>48</v>
      </c>
      <c r="K235" s="134" t="s">
        <v>48</v>
      </c>
      <c r="L235" s="134" t="s">
        <v>48</v>
      </c>
      <c r="M235" s="134" t="s">
        <v>48</v>
      </c>
      <c r="N235" s="87">
        <f>'4'!K197</f>
        <v>41.66</v>
      </c>
      <c r="O235" s="87">
        <f>'4'!L197</f>
        <v>0</v>
      </c>
      <c r="P235" s="87">
        <v>0</v>
      </c>
      <c r="Q235" s="87">
        <v>0</v>
      </c>
      <c r="R235" s="87">
        <v>0</v>
      </c>
      <c r="S235" s="87">
        <f t="shared" si="13"/>
        <v>41.66</v>
      </c>
      <c r="T235" s="75" t="s">
        <v>124</v>
      </c>
      <c r="U235" s="75" t="s">
        <v>124</v>
      </c>
      <c r="V235" s="75" t="s">
        <v>124</v>
      </c>
      <c r="W235" s="75" t="s">
        <v>124</v>
      </c>
      <c r="X235" s="75" t="s">
        <v>124</v>
      </c>
      <c r="Y235" s="119"/>
      <c r="Z235" s="119"/>
      <c r="AA235" s="119"/>
      <c r="AB235" s="158"/>
      <c r="AC235" s="158"/>
    </row>
    <row r="236" spans="1:29" s="120" customFormat="1" ht="51" x14ac:dyDescent="0.2">
      <c r="A236" s="208" t="str">
        <f>'4'!A198</f>
        <v>3.1.2.139</v>
      </c>
      <c r="B236" s="176" t="str">
        <f>'4'!B198</f>
        <v>Реконструкція системи теплопостачання житлового будинку №16 на вул. Степана Бандери в м.Луцьку (влаштування вузла комерційного обліку теплової енергії)</v>
      </c>
      <c r="C236" s="208" t="str">
        <f>'4'!C198</f>
        <v>1 шт.</v>
      </c>
      <c r="D236" s="208">
        <f>'4'!D198</f>
        <v>36.380000000000003</v>
      </c>
      <c r="E236" s="134" t="s">
        <v>48</v>
      </c>
      <c r="F236" s="134" t="s">
        <v>48</v>
      </c>
      <c r="G236" s="134" t="s">
        <v>48</v>
      </c>
      <c r="H236" s="134" t="s">
        <v>48</v>
      </c>
      <c r="I236" s="134" t="s">
        <v>48</v>
      </c>
      <c r="J236" s="134" t="s">
        <v>48</v>
      </c>
      <c r="K236" s="134" t="s">
        <v>48</v>
      </c>
      <c r="L236" s="134" t="s">
        <v>48</v>
      </c>
      <c r="M236" s="134" t="s">
        <v>48</v>
      </c>
      <c r="N236" s="87">
        <f>'4'!K198</f>
        <v>36.380000000000003</v>
      </c>
      <c r="O236" s="87">
        <f>'4'!L198</f>
        <v>0</v>
      </c>
      <c r="P236" s="87">
        <v>0</v>
      </c>
      <c r="Q236" s="87">
        <v>0</v>
      </c>
      <c r="R236" s="87">
        <v>0</v>
      </c>
      <c r="S236" s="87">
        <f t="shared" si="13"/>
        <v>36.380000000000003</v>
      </c>
      <c r="T236" s="75" t="s">
        <v>124</v>
      </c>
      <c r="U236" s="75" t="s">
        <v>124</v>
      </c>
      <c r="V236" s="75" t="s">
        <v>124</v>
      </c>
      <c r="W236" s="75" t="s">
        <v>124</v>
      </c>
      <c r="X236" s="75" t="s">
        <v>124</v>
      </c>
      <c r="Y236" s="119"/>
      <c r="Z236" s="119"/>
      <c r="AA236" s="119"/>
      <c r="AB236" s="158"/>
      <c r="AC236" s="158"/>
    </row>
    <row r="237" spans="1:29" s="120" customFormat="1" ht="51" customHeight="1" x14ac:dyDescent="0.2">
      <c r="A237" s="208" t="str">
        <f>'4'!A199</f>
        <v>3.1.2.140</v>
      </c>
      <c r="B237" s="176" t="str">
        <f>'4'!B199</f>
        <v>Реконструкція системи теплопостачання житлового будинку №17 на вул. Степана Бандери в м.Луцьку (влаштування вузла комерційного обліку теплової енергії)</v>
      </c>
      <c r="C237" s="208" t="str">
        <f>'4'!C199</f>
        <v>1 шт.</v>
      </c>
      <c r="D237" s="208">
        <f>'4'!D199</f>
        <v>35.46</v>
      </c>
      <c r="E237" s="134" t="s">
        <v>48</v>
      </c>
      <c r="F237" s="134" t="s">
        <v>48</v>
      </c>
      <c r="G237" s="134" t="s">
        <v>48</v>
      </c>
      <c r="H237" s="134" t="s">
        <v>48</v>
      </c>
      <c r="I237" s="134" t="s">
        <v>48</v>
      </c>
      <c r="J237" s="134" t="s">
        <v>48</v>
      </c>
      <c r="K237" s="134" t="s">
        <v>48</v>
      </c>
      <c r="L237" s="134" t="s">
        <v>48</v>
      </c>
      <c r="M237" s="134" t="s">
        <v>48</v>
      </c>
      <c r="N237" s="87">
        <f>'4'!K199</f>
        <v>35.46</v>
      </c>
      <c r="O237" s="87">
        <f>'4'!L199</f>
        <v>0</v>
      </c>
      <c r="P237" s="87">
        <v>0</v>
      </c>
      <c r="Q237" s="87">
        <v>0</v>
      </c>
      <c r="R237" s="87">
        <v>0</v>
      </c>
      <c r="S237" s="87">
        <f t="shared" si="13"/>
        <v>35.46</v>
      </c>
      <c r="T237" s="75" t="s">
        <v>124</v>
      </c>
      <c r="U237" s="75" t="s">
        <v>124</v>
      </c>
      <c r="V237" s="75" t="s">
        <v>124</v>
      </c>
      <c r="W237" s="75" t="s">
        <v>124</v>
      </c>
      <c r="X237" s="75" t="s">
        <v>124</v>
      </c>
      <c r="Y237" s="119"/>
      <c r="Z237" s="119"/>
      <c r="AA237" s="119"/>
      <c r="AB237" s="158"/>
      <c r="AC237" s="158"/>
    </row>
    <row r="238" spans="1:29" s="120" customFormat="1" ht="54.75" customHeight="1" x14ac:dyDescent="0.2">
      <c r="A238" s="208" t="str">
        <f>'4'!A200</f>
        <v>3.1.2.141</v>
      </c>
      <c r="B238" s="176" t="str">
        <f>'4'!B200</f>
        <v>Реконструкція системи теплопостачання житлового будинку №19 на вул. Степана Бандери в м.Луцьку (влаштування вузла комерційного обліку теплової енергії)</v>
      </c>
      <c r="C238" s="208" t="str">
        <f>'4'!C200</f>
        <v>1 шт.</v>
      </c>
      <c r="D238" s="208">
        <f>'4'!D200</f>
        <v>33.31</v>
      </c>
      <c r="E238" s="134" t="s">
        <v>48</v>
      </c>
      <c r="F238" s="134" t="s">
        <v>48</v>
      </c>
      <c r="G238" s="134" t="s">
        <v>48</v>
      </c>
      <c r="H238" s="134" t="s">
        <v>48</v>
      </c>
      <c r="I238" s="134" t="s">
        <v>48</v>
      </c>
      <c r="J238" s="134" t="s">
        <v>48</v>
      </c>
      <c r="K238" s="134" t="s">
        <v>48</v>
      </c>
      <c r="L238" s="134" t="s">
        <v>48</v>
      </c>
      <c r="M238" s="134" t="s">
        <v>48</v>
      </c>
      <c r="N238" s="87">
        <f>'4'!K200</f>
        <v>33.31</v>
      </c>
      <c r="O238" s="87">
        <f>'4'!L200</f>
        <v>0</v>
      </c>
      <c r="P238" s="87">
        <v>0</v>
      </c>
      <c r="Q238" s="87">
        <v>0</v>
      </c>
      <c r="R238" s="87">
        <v>0</v>
      </c>
      <c r="S238" s="87">
        <f t="shared" si="13"/>
        <v>33.31</v>
      </c>
      <c r="T238" s="75" t="s">
        <v>124</v>
      </c>
      <c r="U238" s="75" t="s">
        <v>124</v>
      </c>
      <c r="V238" s="75" t="s">
        <v>124</v>
      </c>
      <c r="W238" s="75" t="s">
        <v>124</v>
      </c>
      <c r="X238" s="75" t="s">
        <v>124</v>
      </c>
      <c r="Y238" s="119"/>
      <c r="Z238" s="119"/>
      <c r="AA238" s="119"/>
      <c r="AB238" s="158"/>
      <c r="AC238" s="158"/>
    </row>
    <row r="239" spans="1:29" s="120" customFormat="1" ht="53.25" customHeight="1" x14ac:dyDescent="0.2">
      <c r="A239" s="208" t="str">
        <f>'4'!A201</f>
        <v>3.1.2.142</v>
      </c>
      <c r="B239" s="176" t="str">
        <f>'4'!B201</f>
        <v>Реконструкція системи теплопостачання житлового будинку №20 на вул. Степана Бандери в м.Луцьку (влаштування вузла комерційного обліку теплової енергії)</v>
      </c>
      <c r="C239" s="208" t="str">
        <f>'4'!C201</f>
        <v>1 шт.</v>
      </c>
      <c r="D239" s="208">
        <f>'4'!D201</f>
        <v>41.66</v>
      </c>
      <c r="E239" s="134" t="s">
        <v>48</v>
      </c>
      <c r="F239" s="134" t="s">
        <v>48</v>
      </c>
      <c r="G239" s="134" t="s">
        <v>48</v>
      </c>
      <c r="H239" s="134" t="s">
        <v>48</v>
      </c>
      <c r="I239" s="134" t="s">
        <v>48</v>
      </c>
      <c r="J239" s="134" t="s">
        <v>48</v>
      </c>
      <c r="K239" s="134" t="s">
        <v>48</v>
      </c>
      <c r="L239" s="134" t="s">
        <v>48</v>
      </c>
      <c r="M239" s="134" t="s">
        <v>48</v>
      </c>
      <c r="N239" s="87">
        <f>'4'!K201</f>
        <v>41.66</v>
      </c>
      <c r="O239" s="87">
        <f>'4'!L201</f>
        <v>0</v>
      </c>
      <c r="P239" s="87">
        <v>0</v>
      </c>
      <c r="Q239" s="87">
        <v>0</v>
      </c>
      <c r="R239" s="87">
        <v>0</v>
      </c>
      <c r="S239" s="87">
        <f t="shared" si="13"/>
        <v>41.66</v>
      </c>
      <c r="T239" s="75" t="s">
        <v>124</v>
      </c>
      <c r="U239" s="75" t="s">
        <v>124</v>
      </c>
      <c r="V239" s="75" t="s">
        <v>124</v>
      </c>
      <c r="W239" s="75" t="s">
        <v>124</v>
      </c>
      <c r="X239" s="75" t="s">
        <v>124</v>
      </c>
      <c r="Y239" s="119"/>
      <c r="Z239" s="119"/>
      <c r="AA239" s="119"/>
      <c r="AB239" s="158"/>
      <c r="AC239" s="158"/>
    </row>
    <row r="240" spans="1:29" s="120" customFormat="1" ht="53.25" customHeight="1" x14ac:dyDescent="0.2">
      <c r="A240" s="208" t="str">
        <f>'4'!A202</f>
        <v>3.1.2.143</v>
      </c>
      <c r="B240" s="176" t="str">
        <f>'4'!B202</f>
        <v>Реконструкція системи теплопостачання житлового будинку №24 на вул. Степана Бандери в м.Луцьку (влаштування вузла комерційного обліку теплової енергії)</v>
      </c>
      <c r="C240" s="208" t="str">
        <f>'4'!C202</f>
        <v>1 шт.</v>
      </c>
      <c r="D240" s="208">
        <f>'4'!D202</f>
        <v>33.86</v>
      </c>
      <c r="E240" s="134" t="s">
        <v>48</v>
      </c>
      <c r="F240" s="134" t="s">
        <v>48</v>
      </c>
      <c r="G240" s="134" t="s">
        <v>48</v>
      </c>
      <c r="H240" s="134" t="s">
        <v>48</v>
      </c>
      <c r="I240" s="134" t="s">
        <v>48</v>
      </c>
      <c r="J240" s="134" t="s">
        <v>48</v>
      </c>
      <c r="K240" s="134" t="s">
        <v>48</v>
      </c>
      <c r="L240" s="134" t="s">
        <v>48</v>
      </c>
      <c r="M240" s="134" t="s">
        <v>48</v>
      </c>
      <c r="N240" s="87">
        <f>'4'!K202</f>
        <v>33.86</v>
      </c>
      <c r="O240" s="87">
        <f>'4'!L202</f>
        <v>0</v>
      </c>
      <c r="P240" s="87">
        <v>0</v>
      </c>
      <c r="Q240" s="87">
        <v>0</v>
      </c>
      <c r="R240" s="87">
        <v>0</v>
      </c>
      <c r="S240" s="87">
        <f t="shared" si="13"/>
        <v>33.86</v>
      </c>
      <c r="T240" s="75" t="s">
        <v>124</v>
      </c>
      <c r="U240" s="75" t="s">
        <v>124</v>
      </c>
      <c r="V240" s="75" t="s">
        <v>124</v>
      </c>
      <c r="W240" s="75" t="s">
        <v>124</v>
      </c>
      <c r="X240" s="75" t="s">
        <v>124</v>
      </c>
      <c r="Y240" s="119"/>
      <c r="Z240" s="119"/>
      <c r="AA240" s="119"/>
      <c r="AB240" s="158"/>
      <c r="AC240" s="158"/>
    </row>
    <row r="241" spans="1:29" s="120" customFormat="1" ht="51" x14ac:dyDescent="0.2">
      <c r="A241" s="208" t="str">
        <f>'4'!A203</f>
        <v>3.1.2.144</v>
      </c>
      <c r="B241" s="176" t="str">
        <f>'4'!B203</f>
        <v>Реконструкція системи теплопостачання житлового будинку №26 на вул. Степана Бандери в м.Луцьку (влаштування вузла комерційного обліку теплової енергії)</v>
      </c>
      <c r="C241" s="208" t="str">
        <f>'4'!C203</f>
        <v>1 шт.</v>
      </c>
      <c r="D241" s="208">
        <f>'4'!D203</f>
        <v>35.46</v>
      </c>
      <c r="E241" s="134" t="s">
        <v>48</v>
      </c>
      <c r="F241" s="134" t="s">
        <v>48</v>
      </c>
      <c r="G241" s="134" t="s">
        <v>48</v>
      </c>
      <c r="H241" s="134" t="s">
        <v>48</v>
      </c>
      <c r="I241" s="134" t="s">
        <v>48</v>
      </c>
      <c r="J241" s="134" t="s">
        <v>48</v>
      </c>
      <c r="K241" s="134" t="s">
        <v>48</v>
      </c>
      <c r="L241" s="134" t="s">
        <v>48</v>
      </c>
      <c r="M241" s="134" t="s">
        <v>48</v>
      </c>
      <c r="N241" s="87">
        <f>'4'!K203</f>
        <v>35.46</v>
      </c>
      <c r="O241" s="87">
        <f>'4'!L203</f>
        <v>0</v>
      </c>
      <c r="P241" s="87">
        <v>0</v>
      </c>
      <c r="Q241" s="87">
        <v>0</v>
      </c>
      <c r="R241" s="87">
        <v>0</v>
      </c>
      <c r="S241" s="87">
        <f t="shared" si="13"/>
        <v>35.46</v>
      </c>
      <c r="T241" s="75" t="s">
        <v>124</v>
      </c>
      <c r="U241" s="75" t="s">
        <v>124</v>
      </c>
      <c r="V241" s="75" t="s">
        <v>124</v>
      </c>
      <c r="W241" s="75" t="s">
        <v>124</v>
      </c>
      <c r="X241" s="75" t="s">
        <v>124</v>
      </c>
      <c r="Y241" s="119"/>
      <c r="Z241" s="119"/>
      <c r="AA241" s="119"/>
      <c r="AB241" s="158"/>
      <c r="AC241" s="158"/>
    </row>
    <row r="242" spans="1:29" s="120" customFormat="1" ht="51.75" customHeight="1" x14ac:dyDescent="0.2">
      <c r="A242" s="208" t="str">
        <f>'4'!A204</f>
        <v>3.1.2.145</v>
      </c>
      <c r="B242" s="176" t="str">
        <f>'4'!B204</f>
        <v>Реконструкція системи теплопостачання житлового будинку №5 на вул. Цукровій в м.Луцьку (влаштування вузла комерційного обліку теплової енергії)</v>
      </c>
      <c r="C242" s="208" t="str">
        <f>'4'!C204</f>
        <v>1 шт.</v>
      </c>
      <c r="D242" s="208">
        <f>'4'!D204</f>
        <v>35.46</v>
      </c>
      <c r="E242" s="134" t="s">
        <v>48</v>
      </c>
      <c r="F242" s="134" t="s">
        <v>48</v>
      </c>
      <c r="G242" s="134" t="s">
        <v>48</v>
      </c>
      <c r="H242" s="134" t="s">
        <v>48</v>
      </c>
      <c r="I242" s="134" t="s">
        <v>48</v>
      </c>
      <c r="J242" s="134" t="s">
        <v>48</v>
      </c>
      <c r="K242" s="134" t="s">
        <v>48</v>
      </c>
      <c r="L242" s="134" t="s">
        <v>48</v>
      </c>
      <c r="M242" s="134" t="s">
        <v>48</v>
      </c>
      <c r="N242" s="87">
        <f>'4'!K204</f>
        <v>35.46</v>
      </c>
      <c r="O242" s="87">
        <f>'4'!L204</f>
        <v>0</v>
      </c>
      <c r="P242" s="87">
        <v>0</v>
      </c>
      <c r="Q242" s="87">
        <v>0</v>
      </c>
      <c r="R242" s="87">
        <v>0</v>
      </c>
      <c r="S242" s="87">
        <f t="shared" si="13"/>
        <v>35.46</v>
      </c>
      <c r="T242" s="75" t="s">
        <v>124</v>
      </c>
      <c r="U242" s="75" t="s">
        <v>124</v>
      </c>
      <c r="V242" s="75" t="s">
        <v>124</v>
      </c>
      <c r="W242" s="75" t="s">
        <v>124</v>
      </c>
      <c r="X242" s="75" t="s">
        <v>124</v>
      </c>
      <c r="Y242" s="119"/>
      <c r="Z242" s="119"/>
      <c r="AA242" s="119"/>
      <c r="AB242" s="158"/>
      <c r="AC242" s="158"/>
    </row>
    <row r="243" spans="1:29" s="120" customFormat="1" ht="50.25" customHeight="1" x14ac:dyDescent="0.2">
      <c r="A243" s="208" t="str">
        <f>'4'!A205</f>
        <v>3.1.2.146</v>
      </c>
      <c r="B243" s="176" t="str">
        <f>'4'!B205</f>
        <v>Реконструкція системи теплопостачання житлового будинку №6 на вул. Цукровій в м.Луцьку (влаштування вузла комерційного обліку теплової енергії)</v>
      </c>
      <c r="C243" s="208" t="str">
        <f>'4'!C205</f>
        <v>1 шт.</v>
      </c>
      <c r="D243" s="208">
        <f>'4'!D205</f>
        <v>33.86</v>
      </c>
      <c r="E243" s="134" t="s">
        <v>48</v>
      </c>
      <c r="F243" s="134" t="s">
        <v>48</v>
      </c>
      <c r="G243" s="134" t="s">
        <v>48</v>
      </c>
      <c r="H243" s="134" t="s">
        <v>48</v>
      </c>
      <c r="I243" s="134" t="s">
        <v>48</v>
      </c>
      <c r="J243" s="134" t="s">
        <v>48</v>
      </c>
      <c r="K243" s="134" t="s">
        <v>48</v>
      </c>
      <c r="L243" s="134" t="s">
        <v>48</v>
      </c>
      <c r="M243" s="134" t="s">
        <v>48</v>
      </c>
      <c r="N243" s="87">
        <f>'4'!K205</f>
        <v>33.86</v>
      </c>
      <c r="O243" s="87">
        <f>'4'!L205</f>
        <v>0</v>
      </c>
      <c r="P243" s="87">
        <v>0</v>
      </c>
      <c r="Q243" s="87">
        <v>0</v>
      </c>
      <c r="R243" s="87">
        <v>0</v>
      </c>
      <c r="S243" s="87">
        <f t="shared" si="13"/>
        <v>33.86</v>
      </c>
      <c r="T243" s="75" t="s">
        <v>124</v>
      </c>
      <c r="U243" s="75" t="s">
        <v>124</v>
      </c>
      <c r="V243" s="75" t="s">
        <v>124</v>
      </c>
      <c r="W243" s="75" t="s">
        <v>124</v>
      </c>
      <c r="X243" s="75" t="s">
        <v>124</v>
      </c>
      <c r="Y243" s="119"/>
      <c r="Z243" s="119"/>
      <c r="AA243" s="119"/>
      <c r="AB243" s="158"/>
      <c r="AC243" s="158"/>
    </row>
    <row r="244" spans="1:29" s="120" customFormat="1" ht="55.5" customHeight="1" x14ac:dyDescent="0.2">
      <c r="A244" s="208" t="str">
        <f>'4'!A206</f>
        <v>3.1.2.147</v>
      </c>
      <c r="B244" s="176" t="str">
        <f>'4'!B206</f>
        <v>Реконструкція системи теплопостачання житлового будинку №1 на вул. Черняховського в м.Луцьку (влаштування вузла комерційного обліку теплової енергії)</v>
      </c>
      <c r="C244" s="208" t="str">
        <f>'4'!C206</f>
        <v>1 шт.</v>
      </c>
      <c r="D244" s="208">
        <f>'4'!D206</f>
        <v>47.2</v>
      </c>
      <c r="E244" s="134" t="s">
        <v>48</v>
      </c>
      <c r="F244" s="134" t="s">
        <v>48</v>
      </c>
      <c r="G244" s="134" t="s">
        <v>48</v>
      </c>
      <c r="H244" s="134" t="s">
        <v>48</v>
      </c>
      <c r="I244" s="134" t="s">
        <v>48</v>
      </c>
      <c r="J244" s="134" t="s">
        <v>48</v>
      </c>
      <c r="K244" s="134" t="s">
        <v>48</v>
      </c>
      <c r="L244" s="134" t="s">
        <v>48</v>
      </c>
      <c r="M244" s="134" t="s">
        <v>48</v>
      </c>
      <c r="N244" s="87">
        <f>'4'!K206</f>
        <v>47.2</v>
      </c>
      <c r="O244" s="87">
        <f>'4'!L206</f>
        <v>0</v>
      </c>
      <c r="P244" s="87">
        <v>0</v>
      </c>
      <c r="Q244" s="87">
        <v>0</v>
      </c>
      <c r="R244" s="87">
        <v>0</v>
      </c>
      <c r="S244" s="87">
        <f t="shared" si="13"/>
        <v>47.2</v>
      </c>
      <c r="T244" s="75" t="s">
        <v>124</v>
      </c>
      <c r="U244" s="75" t="s">
        <v>124</v>
      </c>
      <c r="V244" s="75" t="s">
        <v>124</v>
      </c>
      <c r="W244" s="75" t="s">
        <v>124</v>
      </c>
      <c r="X244" s="75" t="s">
        <v>124</v>
      </c>
      <c r="Y244" s="119"/>
      <c r="Z244" s="119"/>
      <c r="AA244" s="119"/>
      <c r="AB244" s="158"/>
      <c r="AC244" s="158"/>
    </row>
    <row r="245" spans="1:29" s="120" customFormat="1" ht="52.5" customHeight="1" x14ac:dyDescent="0.2">
      <c r="A245" s="208" t="str">
        <f>'4'!A207</f>
        <v>3.1.2.148</v>
      </c>
      <c r="B245" s="176" t="str">
        <f>'4'!B207</f>
        <v>Реконструкція системи теплопостачання житлового будинку №4 на вул. Шопена в м.Луцьку (влаштування вузла комерційного обліку теплової енергії)</v>
      </c>
      <c r="C245" s="208" t="str">
        <f>'4'!C207</f>
        <v>1 шт.</v>
      </c>
      <c r="D245" s="208">
        <f>'4'!D207</f>
        <v>37.14</v>
      </c>
      <c r="E245" s="134" t="s">
        <v>48</v>
      </c>
      <c r="F245" s="134" t="s">
        <v>48</v>
      </c>
      <c r="G245" s="134" t="s">
        <v>48</v>
      </c>
      <c r="H245" s="134" t="s">
        <v>48</v>
      </c>
      <c r="I245" s="134" t="s">
        <v>48</v>
      </c>
      <c r="J245" s="134" t="s">
        <v>48</v>
      </c>
      <c r="K245" s="134" t="s">
        <v>48</v>
      </c>
      <c r="L245" s="134" t="s">
        <v>48</v>
      </c>
      <c r="M245" s="134" t="s">
        <v>48</v>
      </c>
      <c r="N245" s="87">
        <f>'4'!K207</f>
        <v>37.14</v>
      </c>
      <c r="O245" s="87">
        <f>'4'!L207</f>
        <v>0</v>
      </c>
      <c r="P245" s="87">
        <v>0</v>
      </c>
      <c r="Q245" s="87">
        <v>0</v>
      </c>
      <c r="R245" s="87">
        <v>0</v>
      </c>
      <c r="S245" s="87">
        <f t="shared" si="13"/>
        <v>37.14</v>
      </c>
      <c r="T245" s="75" t="s">
        <v>124</v>
      </c>
      <c r="U245" s="75" t="s">
        <v>124</v>
      </c>
      <c r="V245" s="75" t="s">
        <v>124</v>
      </c>
      <c r="W245" s="75" t="s">
        <v>124</v>
      </c>
      <c r="X245" s="75" t="s">
        <v>124</v>
      </c>
      <c r="Y245" s="119"/>
      <c r="Z245" s="119"/>
      <c r="AA245" s="119"/>
      <c r="AB245" s="158"/>
      <c r="AC245" s="158"/>
    </row>
    <row r="246" spans="1:29" s="120" customFormat="1" ht="51" customHeight="1" x14ac:dyDescent="0.2">
      <c r="A246" s="208" t="str">
        <f>'4'!A208</f>
        <v>3.1.2.149</v>
      </c>
      <c r="B246" s="176" t="str">
        <f>'4'!B208</f>
        <v>Реконструкція системи теплопостачання житлового будинку №10 на вул. Шевченка в м.Луцьку (влаштування вузла комерційного обліку теплової енергії)</v>
      </c>
      <c r="C246" s="208" t="str">
        <f>'4'!C208</f>
        <v>1 шт.</v>
      </c>
      <c r="D246" s="208">
        <f>'4'!D208</f>
        <v>35.46</v>
      </c>
      <c r="E246" s="134" t="s">
        <v>48</v>
      </c>
      <c r="F246" s="134" t="s">
        <v>48</v>
      </c>
      <c r="G246" s="134" t="s">
        <v>48</v>
      </c>
      <c r="H246" s="134" t="s">
        <v>48</v>
      </c>
      <c r="I246" s="134" t="s">
        <v>48</v>
      </c>
      <c r="J246" s="134" t="s">
        <v>48</v>
      </c>
      <c r="K246" s="134" t="s">
        <v>48</v>
      </c>
      <c r="L246" s="134" t="s">
        <v>48</v>
      </c>
      <c r="M246" s="134" t="s">
        <v>48</v>
      </c>
      <c r="N246" s="87">
        <f>'4'!K208</f>
        <v>35.46</v>
      </c>
      <c r="O246" s="87">
        <f>'4'!L208</f>
        <v>0</v>
      </c>
      <c r="P246" s="87">
        <v>0</v>
      </c>
      <c r="Q246" s="87">
        <v>0</v>
      </c>
      <c r="R246" s="87">
        <v>0</v>
      </c>
      <c r="S246" s="87">
        <f t="shared" si="13"/>
        <v>35.46</v>
      </c>
      <c r="T246" s="75" t="s">
        <v>124</v>
      </c>
      <c r="U246" s="75" t="s">
        <v>124</v>
      </c>
      <c r="V246" s="75" t="s">
        <v>124</v>
      </c>
      <c r="W246" s="75" t="s">
        <v>124</v>
      </c>
      <c r="X246" s="75" t="s">
        <v>124</v>
      </c>
      <c r="Y246" s="119"/>
      <c r="Z246" s="119"/>
      <c r="AA246" s="119"/>
      <c r="AB246" s="158"/>
      <c r="AC246" s="158"/>
    </row>
    <row r="247" spans="1:29" s="120" customFormat="1" ht="52.5" customHeight="1" x14ac:dyDescent="0.2">
      <c r="A247" s="208" t="str">
        <f>'4'!A209</f>
        <v>3.1.2.150</v>
      </c>
      <c r="B247" s="176" t="str">
        <f>'4'!B209</f>
        <v>Реконструкція системи теплопостачання житлового будинку №15 на вул. Янки Купали в м.Луцьку (влаштування вузла комерційного обліку теплової енергії)</v>
      </c>
      <c r="C247" s="208" t="str">
        <f>'4'!C209</f>
        <v>1 шт.</v>
      </c>
      <c r="D247" s="208">
        <f>'4'!D209</f>
        <v>42.32</v>
      </c>
      <c r="E247" s="134" t="s">
        <v>48</v>
      </c>
      <c r="F247" s="134" t="s">
        <v>48</v>
      </c>
      <c r="G247" s="134" t="s">
        <v>48</v>
      </c>
      <c r="H247" s="134" t="s">
        <v>48</v>
      </c>
      <c r="I247" s="134" t="s">
        <v>48</v>
      </c>
      <c r="J247" s="134" t="s">
        <v>48</v>
      </c>
      <c r="K247" s="134" t="s">
        <v>48</v>
      </c>
      <c r="L247" s="134" t="s">
        <v>48</v>
      </c>
      <c r="M247" s="134" t="s">
        <v>48</v>
      </c>
      <c r="N247" s="87">
        <f>'4'!K209</f>
        <v>42.32</v>
      </c>
      <c r="O247" s="87">
        <f>'4'!L209</f>
        <v>0</v>
      </c>
      <c r="P247" s="87">
        <v>0</v>
      </c>
      <c r="Q247" s="87">
        <v>0</v>
      </c>
      <c r="R247" s="87">
        <v>0</v>
      </c>
      <c r="S247" s="87">
        <f t="shared" si="13"/>
        <v>42.32</v>
      </c>
      <c r="T247" s="75" t="s">
        <v>124</v>
      </c>
      <c r="U247" s="75" t="s">
        <v>124</v>
      </c>
      <c r="V247" s="75" t="s">
        <v>124</v>
      </c>
      <c r="W247" s="75" t="s">
        <v>124</v>
      </c>
      <c r="X247" s="75" t="s">
        <v>124</v>
      </c>
      <c r="Y247" s="119"/>
      <c r="Z247" s="119"/>
      <c r="AA247" s="119"/>
      <c r="AB247" s="158"/>
      <c r="AC247" s="158"/>
    </row>
    <row r="248" spans="1:29" s="120" customFormat="1" ht="17.25" customHeight="1" x14ac:dyDescent="0.2">
      <c r="A248" s="288" t="s">
        <v>93</v>
      </c>
      <c r="B248" s="289"/>
      <c r="C248" s="290"/>
      <c r="D248" s="171">
        <f>SUM(D98:D247)</f>
        <v>5789.7099999999946</v>
      </c>
      <c r="E248" s="149" t="s">
        <v>22</v>
      </c>
      <c r="F248" s="149" t="s">
        <v>22</v>
      </c>
      <c r="G248" s="75" t="s">
        <v>124</v>
      </c>
      <c r="H248" s="75" t="s">
        <v>124</v>
      </c>
      <c r="I248" s="75" t="s">
        <v>124</v>
      </c>
      <c r="J248" s="75" t="s">
        <v>124</v>
      </c>
      <c r="K248" s="75" t="s">
        <v>124</v>
      </c>
      <c r="L248" s="75" t="s">
        <v>124</v>
      </c>
      <c r="M248" s="108">
        <f>D248</f>
        <v>5789.7099999999946</v>
      </c>
      <c r="N248" s="203">
        <f t="shared" ref="N248:S248" si="14">SUM(N98:N247)</f>
        <v>5789.7099999999946</v>
      </c>
      <c r="O248" s="88">
        <f t="shared" si="14"/>
        <v>0</v>
      </c>
      <c r="P248" s="88">
        <f t="shared" si="14"/>
        <v>1415.7899999999997</v>
      </c>
      <c r="Q248" s="88">
        <f t="shared" si="14"/>
        <v>0</v>
      </c>
      <c r="R248" s="88">
        <f t="shared" si="14"/>
        <v>2072.79</v>
      </c>
      <c r="S248" s="88">
        <f t="shared" si="14"/>
        <v>2301.1299999999997</v>
      </c>
      <c r="T248" s="75" t="s">
        <v>124</v>
      </c>
      <c r="U248" s="75" t="s">
        <v>124</v>
      </c>
      <c r="V248" s="75" t="s">
        <v>124</v>
      </c>
      <c r="W248" s="75" t="s">
        <v>124</v>
      </c>
      <c r="X248" s="75" t="s">
        <v>124</v>
      </c>
      <c r="Y248" s="152"/>
      <c r="Z248" s="152"/>
      <c r="AA248" s="152"/>
      <c r="AB248" s="158"/>
      <c r="AC248" s="158"/>
    </row>
    <row r="249" spans="1:29" s="120" customFormat="1" ht="17.25" customHeight="1" x14ac:dyDescent="0.2">
      <c r="A249" s="76" t="s">
        <v>46</v>
      </c>
      <c r="B249" s="288" t="s">
        <v>70</v>
      </c>
      <c r="C249" s="289"/>
      <c r="D249" s="289"/>
      <c r="E249" s="289"/>
      <c r="F249" s="289"/>
      <c r="G249" s="289"/>
      <c r="H249" s="289"/>
      <c r="I249" s="289"/>
      <c r="J249" s="289"/>
      <c r="K249" s="289"/>
      <c r="L249" s="289"/>
      <c r="M249" s="289"/>
      <c r="N249" s="289"/>
      <c r="O249" s="289"/>
      <c r="P249" s="289"/>
      <c r="Q249" s="289"/>
      <c r="R249" s="289"/>
      <c r="S249" s="289"/>
      <c r="T249" s="289"/>
      <c r="U249" s="289"/>
      <c r="V249" s="289"/>
      <c r="W249" s="289"/>
      <c r="X249" s="290"/>
      <c r="Y249" s="158"/>
      <c r="Z249" s="158"/>
      <c r="AA249" s="158"/>
      <c r="AB249" s="158"/>
      <c r="AC249" s="158"/>
    </row>
    <row r="250" spans="1:29" s="120" customFormat="1" ht="17.25" customHeight="1" x14ac:dyDescent="0.2">
      <c r="A250" s="288" t="s">
        <v>94</v>
      </c>
      <c r="B250" s="289"/>
      <c r="C250" s="290"/>
      <c r="D250" s="89">
        <v>0</v>
      </c>
      <c r="E250" s="149" t="s">
        <v>22</v>
      </c>
      <c r="F250" s="149" t="s">
        <v>22</v>
      </c>
      <c r="G250" s="75" t="s">
        <v>124</v>
      </c>
      <c r="H250" s="75" t="s">
        <v>124</v>
      </c>
      <c r="I250" s="75" t="s">
        <v>124</v>
      </c>
      <c r="J250" s="75" t="s">
        <v>124</v>
      </c>
      <c r="K250" s="75" t="s">
        <v>124</v>
      </c>
      <c r="L250" s="75" t="s">
        <v>124</v>
      </c>
      <c r="M250" s="88">
        <v>0</v>
      </c>
      <c r="N250" s="88">
        <v>0</v>
      </c>
      <c r="O250" s="88">
        <f>SUM(O101:O249)</f>
        <v>0</v>
      </c>
      <c r="P250" s="88">
        <v>0</v>
      </c>
      <c r="Q250" s="88">
        <v>0</v>
      </c>
      <c r="R250" s="88">
        <v>0</v>
      </c>
      <c r="S250" s="88">
        <v>0</v>
      </c>
      <c r="T250" s="75" t="s">
        <v>124</v>
      </c>
      <c r="U250" s="75" t="s">
        <v>124</v>
      </c>
      <c r="V250" s="75" t="s">
        <v>124</v>
      </c>
      <c r="W250" s="75" t="s">
        <v>124</v>
      </c>
      <c r="X250" s="75" t="s">
        <v>124</v>
      </c>
      <c r="Y250" s="152"/>
      <c r="Z250" s="209"/>
      <c r="AA250" s="152"/>
      <c r="AB250" s="158"/>
      <c r="AC250" s="158"/>
    </row>
    <row r="251" spans="1:29" s="120" customFormat="1" ht="17.25" customHeight="1" x14ac:dyDescent="0.2">
      <c r="A251" s="285" t="s">
        <v>95</v>
      </c>
      <c r="B251" s="286"/>
      <c r="C251" s="287"/>
      <c r="D251" s="89">
        <f>D250+D248+D96</f>
        <v>5789.7099999999946</v>
      </c>
      <c r="E251" s="149" t="s">
        <v>22</v>
      </c>
      <c r="F251" s="149" t="s">
        <v>22</v>
      </c>
      <c r="G251" s="75" t="s">
        <v>124</v>
      </c>
      <c r="H251" s="75" t="s">
        <v>124</v>
      </c>
      <c r="I251" s="75" t="s">
        <v>124</v>
      </c>
      <c r="J251" s="75" t="s">
        <v>124</v>
      </c>
      <c r="K251" s="75" t="s">
        <v>124</v>
      </c>
      <c r="L251" s="75" t="s">
        <v>124</v>
      </c>
      <c r="M251" s="89">
        <f t="shared" ref="M251:S251" si="15">M250+M248+M96</f>
        <v>5789.7099999999946</v>
      </c>
      <c r="N251" s="89">
        <f t="shared" si="15"/>
        <v>5789.7099999999946</v>
      </c>
      <c r="O251" s="89">
        <f t="shared" si="15"/>
        <v>0</v>
      </c>
      <c r="P251" s="89">
        <f t="shared" si="15"/>
        <v>1415.7899999999997</v>
      </c>
      <c r="Q251" s="89">
        <f t="shared" si="15"/>
        <v>0</v>
      </c>
      <c r="R251" s="89">
        <f t="shared" si="15"/>
        <v>2072.79</v>
      </c>
      <c r="S251" s="89">
        <f t="shared" si="15"/>
        <v>2301.1299999999997</v>
      </c>
      <c r="T251" s="75" t="s">
        <v>124</v>
      </c>
      <c r="U251" s="75" t="s">
        <v>124</v>
      </c>
      <c r="V251" s="75" t="s">
        <v>124</v>
      </c>
      <c r="W251" s="75" t="s">
        <v>124</v>
      </c>
      <c r="X251" s="75" t="s">
        <v>124</v>
      </c>
      <c r="Y251" s="152"/>
      <c r="Z251" s="152"/>
      <c r="AA251" s="152"/>
      <c r="AB251" s="158"/>
      <c r="AC251" s="158"/>
    </row>
    <row r="252" spans="1:29" s="120" customFormat="1" ht="17.25" customHeight="1" x14ac:dyDescent="0.2">
      <c r="A252" s="285" t="s">
        <v>110</v>
      </c>
      <c r="B252" s="286"/>
      <c r="C252" s="287"/>
      <c r="D252" s="89">
        <f>D251</f>
        <v>5789.7099999999946</v>
      </c>
      <c r="E252" s="89">
        <v>0</v>
      </c>
      <c r="F252" s="89">
        <f>'4'!F214</f>
        <v>5789.7099999999946</v>
      </c>
      <c r="G252" s="89">
        <v>0</v>
      </c>
      <c r="H252" s="89">
        <v>0</v>
      </c>
      <c r="I252" s="89">
        <v>0</v>
      </c>
      <c r="J252" s="89">
        <v>0</v>
      </c>
      <c r="K252" s="89">
        <v>0</v>
      </c>
      <c r="L252" s="89">
        <v>0</v>
      </c>
      <c r="M252" s="89">
        <f t="shared" ref="M252:S252" si="16">M251</f>
        <v>5789.7099999999946</v>
      </c>
      <c r="N252" s="89">
        <f t="shared" si="16"/>
        <v>5789.7099999999946</v>
      </c>
      <c r="O252" s="89">
        <f t="shared" si="16"/>
        <v>0</v>
      </c>
      <c r="P252" s="89">
        <f t="shared" si="16"/>
        <v>1415.7899999999997</v>
      </c>
      <c r="Q252" s="89">
        <f t="shared" si="16"/>
        <v>0</v>
      </c>
      <c r="R252" s="89">
        <f t="shared" si="16"/>
        <v>2072.79</v>
      </c>
      <c r="S252" s="89">
        <f t="shared" si="16"/>
        <v>2301.1299999999997</v>
      </c>
      <c r="T252" s="75" t="s">
        <v>124</v>
      </c>
      <c r="U252" s="75" t="s">
        <v>124</v>
      </c>
      <c r="V252" s="75" t="s">
        <v>124</v>
      </c>
      <c r="W252" s="75" t="s">
        <v>124</v>
      </c>
      <c r="X252" s="75" t="s">
        <v>124</v>
      </c>
      <c r="Y252" s="119"/>
      <c r="Z252" s="119"/>
      <c r="AA252" s="119"/>
      <c r="AB252" s="158"/>
      <c r="AC252" s="158"/>
    </row>
    <row r="253" spans="1:29" s="120" customFormat="1" ht="17.25" customHeight="1" x14ac:dyDescent="0.2">
      <c r="A253" s="151" t="s">
        <v>186</v>
      </c>
      <c r="B253" s="297" t="s">
        <v>164</v>
      </c>
      <c r="C253" s="298"/>
      <c r="D253" s="298"/>
      <c r="E253" s="298"/>
      <c r="F253" s="298"/>
      <c r="G253" s="298"/>
      <c r="H253" s="298"/>
      <c r="I253" s="298"/>
      <c r="J253" s="298"/>
      <c r="K253" s="298"/>
      <c r="L253" s="298"/>
      <c r="M253" s="298"/>
      <c r="N253" s="298"/>
      <c r="O253" s="298"/>
      <c r="P253" s="298"/>
      <c r="Q253" s="298"/>
      <c r="R253" s="298"/>
      <c r="S253" s="298"/>
      <c r="T253" s="298"/>
      <c r="U253" s="298"/>
      <c r="V253" s="298"/>
      <c r="W253" s="298"/>
      <c r="X253" s="299"/>
      <c r="Y253" s="119"/>
      <c r="Z253" s="119"/>
      <c r="AA253" s="119"/>
      <c r="AB253" s="158"/>
      <c r="AC253" s="158"/>
    </row>
    <row r="254" spans="1:29" s="120" customFormat="1" ht="17.25" customHeight="1" x14ac:dyDescent="0.2">
      <c r="A254" s="55" t="s">
        <v>169</v>
      </c>
      <c r="B254" s="285" t="s">
        <v>182</v>
      </c>
      <c r="C254" s="286"/>
      <c r="D254" s="286"/>
      <c r="E254" s="286"/>
      <c r="F254" s="286"/>
      <c r="G254" s="286"/>
      <c r="H254" s="286"/>
      <c r="I254" s="286"/>
      <c r="J254" s="286"/>
      <c r="K254" s="286"/>
      <c r="L254" s="286"/>
      <c r="M254" s="286"/>
      <c r="N254" s="286"/>
      <c r="O254" s="286"/>
      <c r="P254" s="286"/>
      <c r="Q254" s="286"/>
      <c r="R254" s="286"/>
      <c r="S254" s="286"/>
      <c r="T254" s="286"/>
      <c r="U254" s="286"/>
      <c r="V254" s="286"/>
      <c r="W254" s="286"/>
      <c r="X254" s="287"/>
      <c r="Y254" s="119"/>
      <c r="Z254" s="119"/>
      <c r="AA254" s="119"/>
      <c r="AB254" s="158"/>
      <c r="AC254" s="158"/>
    </row>
    <row r="255" spans="1:29" s="120" customFormat="1" ht="17.25" customHeight="1" x14ac:dyDescent="0.2">
      <c r="A255" s="56" t="s">
        <v>166</v>
      </c>
      <c r="B255" s="278" t="s">
        <v>68</v>
      </c>
      <c r="C255" s="279"/>
      <c r="D255" s="279"/>
      <c r="E255" s="279"/>
      <c r="F255" s="279"/>
      <c r="G255" s="279"/>
      <c r="H255" s="279"/>
      <c r="I255" s="279"/>
      <c r="J255" s="279"/>
      <c r="K255" s="279"/>
      <c r="L255" s="279"/>
      <c r="M255" s="279"/>
      <c r="N255" s="279"/>
      <c r="O255" s="279"/>
      <c r="P255" s="279"/>
      <c r="Q255" s="279"/>
      <c r="R255" s="279"/>
      <c r="S255" s="279"/>
      <c r="T255" s="279"/>
      <c r="U255" s="279"/>
      <c r="V255" s="279"/>
      <c r="W255" s="279"/>
      <c r="X255" s="280"/>
      <c r="Y255" s="119"/>
      <c r="Z255" s="119"/>
      <c r="AA255" s="119"/>
      <c r="AB255" s="158"/>
      <c r="AC255" s="158"/>
    </row>
    <row r="256" spans="1:29" s="120" customFormat="1" ht="17.25" customHeight="1" x14ac:dyDescent="0.2">
      <c r="A256" s="288" t="s">
        <v>171</v>
      </c>
      <c r="B256" s="289"/>
      <c r="C256" s="290"/>
      <c r="D256" s="89">
        <v>0</v>
      </c>
      <c r="E256" s="171" t="s">
        <v>22</v>
      </c>
      <c r="F256" s="171" t="s">
        <v>22</v>
      </c>
      <c r="G256" s="75" t="s">
        <v>124</v>
      </c>
      <c r="H256" s="75" t="s">
        <v>124</v>
      </c>
      <c r="I256" s="75" t="s">
        <v>124</v>
      </c>
      <c r="J256" s="75" t="s">
        <v>124</v>
      </c>
      <c r="K256" s="75" t="s">
        <v>124</v>
      </c>
      <c r="L256" s="75" t="s">
        <v>124</v>
      </c>
      <c r="M256" s="75" t="s">
        <v>124</v>
      </c>
      <c r="N256" s="75" t="s">
        <v>124</v>
      </c>
      <c r="O256" s="75" t="s">
        <v>124</v>
      </c>
      <c r="P256" s="75" t="s">
        <v>124</v>
      </c>
      <c r="Q256" s="75" t="s">
        <v>124</v>
      </c>
      <c r="R256" s="75" t="s">
        <v>124</v>
      </c>
      <c r="S256" s="75" t="s">
        <v>124</v>
      </c>
      <c r="T256" s="75" t="s">
        <v>124</v>
      </c>
      <c r="U256" s="75" t="s">
        <v>124</v>
      </c>
      <c r="V256" s="75" t="s">
        <v>124</v>
      </c>
      <c r="W256" s="75" t="s">
        <v>124</v>
      </c>
      <c r="X256" s="75" t="s">
        <v>124</v>
      </c>
      <c r="Y256" s="119"/>
      <c r="Z256" s="119"/>
      <c r="AA256" s="119"/>
      <c r="AB256" s="158"/>
      <c r="AC256" s="158"/>
    </row>
    <row r="257" spans="1:29" s="120" customFormat="1" ht="17.25" customHeight="1" x14ac:dyDescent="0.2">
      <c r="A257" s="171" t="s">
        <v>185</v>
      </c>
      <c r="B257" s="278" t="s">
        <v>170</v>
      </c>
      <c r="C257" s="279"/>
      <c r="D257" s="279"/>
      <c r="E257" s="279"/>
      <c r="F257" s="279"/>
      <c r="G257" s="279"/>
      <c r="H257" s="279"/>
      <c r="I257" s="279"/>
      <c r="J257" s="279"/>
      <c r="K257" s="279"/>
      <c r="L257" s="279"/>
      <c r="M257" s="279"/>
      <c r="N257" s="279"/>
      <c r="O257" s="279"/>
      <c r="P257" s="279"/>
      <c r="Q257" s="279"/>
      <c r="R257" s="279"/>
      <c r="S257" s="279"/>
      <c r="T257" s="279"/>
      <c r="U257" s="279"/>
      <c r="V257" s="279"/>
      <c r="W257" s="279"/>
      <c r="X257" s="280"/>
      <c r="Y257" s="119"/>
      <c r="Z257" s="119"/>
      <c r="AA257" s="119"/>
      <c r="AB257" s="158"/>
      <c r="AC257" s="158"/>
    </row>
    <row r="258" spans="1:29" s="120" customFormat="1" ht="17.25" customHeight="1" x14ac:dyDescent="0.2">
      <c r="A258" s="288" t="s">
        <v>172</v>
      </c>
      <c r="B258" s="289"/>
      <c r="C258" s="290"/>
      <c r="D258" s="89">
        <v>0</v>
      </c>
      <c r="E258" s="171" t="s">
        <v>22</v>
      </c>
      <c r="F258" s="171" t="s">
        <v>22</v>
      </c>
      <c r="G258" s="75" t="s">
        <v>124</v>
      </c>
      <c r="H258" s="75" t="s">
        <v>124</v>
      </c>
      <c r="I258" s="75" t="s">
        <v>124</v>
      </c>
      <c r="J258" s="75" t="s">
        <v>124</v>
      </c>
      <c r="K258" s="75" t="s">
        <v>124</v>
      </c>
      <c r="L258" s="75" t="s">
        <v>124</v>
      </c>
      <c r="M258" s="75" t="s">
        <v>124</v>
      </c>
      <c r="N258" s="75" t="s">
        <v>124</v>
      </c>
      <c r="O258" s="75" t="s">
        <v>124</v>
      </c>
      <c r="P258" s="75" t="s">
        <v>124</v>
      </c>
      <c r="Q258" s="75" t="s">
        <v>124</v>
      </c>
      <c r="R258" s="75" t="s">
        <v>124</v>
      </c>
      <c r="S258" s="75" t="s">
        <v>124</v>
      </c>
      <c r="T258" s="75" t="s">
        <v>124</v>
      </c>
      <c r="U258" s="75" t="s">
        <v>124</v>
      </c>
      <c r="V258" s="75" t="s">
        <v>124</v>
      </c>
      <c r="W258" s="75" t="s">
        <v>124</v>
      </c>
      <c r="X258" s="75" t="s">
        <v>124</v>
      </c>
      <c r="Y258" s="119"/>
      <c r="Z258" s="119"/>
      <c r="AA258" s="119"/>
      <c r="AB258" s="158"/>
      <c r="AC258" s="158"/>
    </row>
    <row r="259" spans="1:29" s="120" customFormat="1" ht="17.25" customHeight="1" x14ac:dyDescent="0.2">
      <c r="A259" s="76" t="s">
        <v>168</v>
      </c>
      <c r="B259" s="288" t="s">
        <v>70</v>
      </c>
      <c r="C259" s="289"/>
      <c r="D259" s="289"/>
      <c r="E259" s="289"/>
      <c r="F259" s="289"/>
      <c r="G259" s="289"/>
      <c r="H259" s="289"/>
      <c r="I259" s="289"/>
      <c r="J259" s="289"/>
      <c r="K259" s="289"/>
      <c r="L259" s="289"/>
      <c r="M259" s="289"/>
      <c r="N259" s="289"/>
      <c r="O259" s="289"/>
      <c r="P259" s="289"/>
      <c r="Q259" s="289"/>
      <c r="R259" s="289"/>
      <c r="S259" s="289"/>
      <c r="T259" s="289"/>
      <c r="U259" s="289"/>
      <c r="V259" s="289"/>
      <c r="W259" s="289"/>
      <c r="X259" s="290"/>
      <c r="Y259" s="119"/>
      <c r="Z259" s="119"/>
      <c r="AA259" s="119"/>
      <c r="AB259" s="158"/>
      <c r="AC259" s="158"/>
    </row>
    <row r="260" spans="1:29" s="120" customFormat="1" ht="17.25" hidden="1" customHeight="1" x14ac:dyDescent="0.2">
      <c r="A260" s="172"/>
      <c r="B260" s="172"/>
      <c r="C260" s="172"/>
      <c r="D260" s="172"/>
      <c r="E260" s="75" t="s">
        <v>22</v>
      </c>
      <c r="F260" s="75" t="s">
        <v>22</v>
      </c>
      <c r="G260" s="75" t="s">
        <v>22</v>
      </c>
      <c r="H260" s="75" t="s">
        <v>22</v>
      </c>
      <c r="I260" s="75" t="s">
        <v>22</v>
      </c>
      <c r="J260" s="75" t="s">
        <v>22</v>
      </c>
      <c r="K260" s="75" t="s">
        <v>22</v>
      </c>
      <c r="L260" s="75" t="s">
        <v>22</v>
      </c>
      <c r="M260" s="75" t="s">
        <v>22</v>
      </c>
      <c r="N260" s="181"/>
      <c r="O260" s="172"/>
      <c r="P260" s="140"/>
      <c r="Q260" s="140"/>
      <c r="R260" s="188"/>
      <c r="S260" s="188"/>
      <c r="T260" s="172"/>
      <c r="U260" s="172"/>
      <c r="V260" s="172"/>
      <c r="W260" s="172"/>
      <c r="X260" s="172"/>
      <c r="Y260" s="119"/>
      <c r="Z260" s="119"/>
      <c r="AA260" s="119"/>
      <c r="AB260" s="158"/>
      <c r="AC260" s="158"/>
    </row>
    <row r="261" spans="1:29" s="120" customFormat="1" ht="17.25" customHeight="1" x14ac:dyDescent="0.2">
      <c r="A261" s="288" t="s">
        <v>173</v>
      </c>
      <c r="B261" s="289"/>
      <c r="C261" s="290"/>
      <c r="D261" s="89">
        <v>0</v>
      </c>
      <c r="E261" s="171" t="s">
        <v>22</v>
      </c>
      <c r="F261" s="171" t="s">
        <v>22</v>
      </c>
      <c r="G261" s="75" t="s">
        <v>124</v>
      </c>
      <c r="H261" s="75" t="s">
        <v>124</v>
      </c>
      <c r="I261" s="75" t="s">
        <v>124</v>
      </c>
      <c r="J261" s="75" t="s">
        <v>124</v>
      </c>
      <c r="K261" s="75" t="s">
        <v>124</v>
      </c>
      <c r="L261" s="75" t="s">
        <v>124</v>
      </c>
      <c r="M261" s="75" t="s">
        <v>124</v>
      </c>
      <c r="N261" s="75" t="s">
        <v>124</v>
      </c>
      <c r="O261" s="75" t="s">
        <v>124</v>
      </c>
      <c r="P261" s="75" t="s">
        <v>124</v>
      </c>
      <c r="Q261" s="75" t="s">
        <v>124</v>
      </c>
      <c r="R261" s="75" t="s">
        <v>124</v>
      </c>
      <c r="S261" s="75" t="s">
        <v>124</v>
      </c>
      <c r="T261" s="75" t="s">
        <v>124</v>
      </c>
      <c r="U261" s="75" t="s">
        <v>124</v>
      </c>
      <c r="V261" s="75" t="s">
        <v>124</v>
      </c>
      <c r="W261" s="75" t="s">
        <v>124</v>
      </c>
      <c r="X261" s="75" t="s">
        <v>124</v>
      </c>
      <c r="Y261" s="119"/>
      <c r="Z261" s="119"/>
      <c r="AA261" s="119"/>
      <c r="AB261" s="158"/>
      <c r="AC261" s="158"/>
    </row>
    <row r="262" spans="1:29" s="120" customFormat="1" ht="17.25" customHeight="1" x14ac:dyDescent="0.2">
      <c r="A262" s="285" t="s">
        <v>174</v>
      </c>
      <c r="B262" s="286"/>
      <c r="C262" s="287"/>
      <c r="D262" s="89">
        <v>0</v>
      </c>
      <c r="E262" s="171" t="s">
        <v>22</v>
      </c>
      <c r="F262" s="171" t="s">
        <v>22</v>
      </c>
      <c r="G262" s="75" t="s">
        <v>124</v>
      </c>
      <c r="H262" s="75" t="s">
        <v>124</v>
      </c>
      <c r="I262" s="75" t="s">
        <v>124</v>
      </c>
      <c r="J262" s="75" t="s">
        <v>124</v>
      </c>
      <c r="K262" s="75" t="s">
        <v>124</v>
      </c>
      <c r="L262" s="75" t="s">
        <v>124</v>
      </c>
      <c r="M262" s="75" t="s">
        <v>124</v>
      </c>
      <c r="N262" s="75" t="s">
        <v>124</v>
      </c>
      <c r="O262" s="75" t="s">
        <v>124</v>
      </c>
      <c r="P262" s="75" t="s">
        <v>124</v>
      </c>
      <c r="Q262" s="75" t="s">
        <v>124</v>
      </c>
      <c r="R262" s="75" t="s">
        <v>124</v>
      </c>
      <c r="S262" s="75" t="s">
        <v>124</v>
      </c>
      <c r="T262" s="75" t="s">
        <v>124</v>
      </c>
      <c r="U262" s="75" t="s">
        <v>124</v>
      </c>
      <c r="V262" s="75" t="s">
        <v>124</v>
      </c>
      <c r="W262" s="75" t="s">
        <v>124</v>
      </c>
      <c r="X262" s="75" t="s">
        <v>124</v>
      </c>
      <c r="Y262" s="119"/>
      <c r="Z262" s="119"/>
      <c r="AA262" s="119"/>
      <c r="AB262" s="158"/>
      <c r="AC262" s="158"/>
    </row>
    <row r="263" spans="1:29" s="120" customFormat="1" ht="17.25" customHeight="1" x14ac:dyDescent="0.2">
      <c r="A263" s="285" t="s">
        <v>175</v>
      </c>
      <c r="B263" s="286"/>
      <c r="C263" s="287"/>
      <c r="D263" s="89">
        <v>0</v>
      </c>
      <c r="E263" s="89">
        <v>0</v>
      </c>
      <c r="F263" s="89">
        <v>0</v>
      </c>
      <c r="G263" s="89">
        <v>0</v>
      </c>
      <c r="H263" s="89">
        <v>0</v>
      </c>
      <c r="I263" s="89">
        <v>0</v>
      </c>
      <c r="J263" s="89">
        <v>0</v>
      </c>
      <c r="K263" s="89">
        <v>0</v>
      </c>
      <c r="L263" s="89">
        <v>0</v>
      </c>
      <c r="M263" s="89">
        <v>0</v>
      </c>
      <c r="N263" s="89">
        <v>0</v>
      </c>
      <c r="O263" s="89">
        <v>0</v>
      </c>
      <c r="P263" s="89">
        <v>0</v>
      </c>
      <c r="Q263" s="89">
        <v>0</v>
      </c>
      <c r="R263" s="89">
        <v>0</v>
      </c>
      <c r="S263" s="89">
        <v>0</v>
      </c>
      <c r="T263" s="75" t="s">
        <v>124</v>
      </c>
      <c r="U263" s="75" t="s">
        <v>124</v>
      </c>
      <c r="V263" s="75" t="s">
        <v>124</v>
      </c>
      <c r="W263" s="75" t="s">
        <v>124</v>
      </c>
      <c r="X263" s="75" t="s">
        <v>124</v>
      </c>
      <c r="Y263" s="119"/>
      <c r="Z263" s="119"/>
      <c r="AA263" s="119"/>
      <c r="AB263" s="158"/>
      <c r="AC263" s="158"/>
    </row>
    <row r="264" spans="1:29" s="120" customFormat="1" ht="17.25" customHeight="1" x14ac:dyDescent="0.2">
      <c r="A264" s="300" t="s">
        <v>32</v>
      </c>
      <c r="B264" s="300"/>
      <c r="C264" s="300"/>
      <c r="D264" s="89">
        <f t="shared" ref="D264:S264" si="17">D263+D252+D90+D61+D50</f>
        <v>22033.289999999994</v>
      </c>
      <c r="E264" s="89">
        <f t="shared" si="17"/>
        <v>15613.77</v>
      </c>
      <c r="F264" s="89">
        <f t="shared" si="17"/>
        <v>5789.7099999999946</v>
      </c>
      <c r="G264" s="89">
        <f t="shared" si="17"/>
        <v>0</v>
      </c>
      <c r="H264" s="89">
        <f t="shared" si="17"/>
        <v>0</v>
      </c>
      <c r="I264" s="89">
        <f t="shared" si="17"/>
        <v>0</v>
      </c>
      <c r="J264" s="89">
        <f t="shared" si="17"/>
        <v>629.80999999999995</v>
      </c>
      <c r="K264" s="89">
        <f t="shared" si="17"/>
        <v>0</v>
      </c>
      <c r="L264" s="89">
        <f t="shared" si="17"/>
        <v>0</v>
      </c>
      <c r="M264" s="89">
        <f t="shared" si="17"/>
        <v>21403.479999999996</v>
      </c>
      <c r="N264" s="89">
        <f t="shared" si="17"/>
        <v>5789.7099999999946</v>
      </c>
      <c r="O264" s="89">
        <f t="shared" si="17"/>
        <v>16243.580000000002</v>
      </c>
      <c r="P264" s="89">
        <f t="shared" si="17"/>
        <v>2829.7999999999997</v>
      </c>
      <c r="Q264" s="89">
        <f t="shared" si="17"/>
        <v>0</v>
      </c>
      <c r="R264" s="89">
        <f t="shared" si="17"/>
        <v>6215.55</v>
      </c>
      <c r="S264" s="89">
        <f t="shared" si="17"/>
        <v>12987.939999999999</v>
      </c>
      <c r="T264" s="97" t="s">
        <v>124</v>
      </c>
      <c r="U264" s="89" t="s">
        <v>124</v>
      </c>
      <c r="V264" s="89" t="s">
        <v>124</v>
      </c>
      <c r="W264" s="75" t="s">
        <v>124</v>
      </c>
      <c r="X264" s="89" t="s">
        <v>124</v>
      </c>
      <c r="Y264" s="119"/>
      <c r="Z264" s="119"/>
      <c r="AA264" s="119"/>
      <c r="AB264" s="158"/>
      <c r="AC264" s="158"/>
    </row>
    <row r="265" spans="1:29" ht="13.5" customHeight="1" x14ac:dyDescent="0.2">
      <c r="A265" s="328"/>
      <c r="B265" s="328"/>
      <c r="C265" s="31"/>
      <c r="D265" s="31"/>
      <c r="E265" s="31"/>
      <c r="F265" s="31"/>
      <c r="G265" s="31"/>
      <c r="H265" s="23"/>
      <c r="I265" s="23"/>
      <c r="J265" s="23"/>
      <c r="K265" s="23"/>
      <c r="L265" s="23"/>
      <c r="M265" s="23"/>
      <c r="N265" s="182"/>
      <c r="O265" s="23"/>
      <c r="P265" s="25"/>
      <c r="Q265" s="25"/>
      <c r="R265" s="189"/>
      <c r="S265" s="189"/>
      <c r="T265" s="23"/>
      <c r="U265" s="23"/>
      <c r="V265" s="23"/>
      <c r="W265" s="23"/>
      <c r="X265" s="23"/>
      <c r="Y265" s="23"/>
      <c r="Z265" s="23"/>
      <c r="AA265" s="23"/>
    </row>
    <row r="266" spans="1:29" x14ac:dyDescent="0.2">
      <c r="A266" s="26"/>
      <c r="B266" s="19"/>
      <c r="C266" s="23"/>
      <c r="D266" s="23"/>
      <c r="E266" s="23"/>
      <c r="F266" s="23"/>
      <c r="G266" s="23"/>
      <c r="H266" s="23"/>
      <c r="I266" s="23"/>
      <c r="J266" s="23"/>
      <c r="K266" s="23"/>
      <c r="L266" s="23"/>
      <c r="M266" s="114"/>
      <c r="N266" s="182"/>
      <c r="O266" s="23"/>
      <c r="P266" s="115"/>
      <c r="Q266" s="115"/>
      <c r="R266" s="189"/>
      <c r="S266" s="114"/>
      <c r="T266" s="23"/>
      <c r="U266" s="23"/>
      <c r="V266" s="23"/>
      <c r="W266" s="23"/>
      <c r="X266" s="23"/>
      <c r="Y266" s="23"/>
      <c r="Z266" s="23"/>
      <c r="AA266" s="23"/>
    </row>
    <row r="267" spans="1:29" x14ac:dyDescent="0.2">
      <c r="A267" s="26"/>
      <c r="B267" s="26"/>
      <c r="C267" s="23"/>
      <c r="D267" s="23"/>
      <c r="E267" s="23"/>
      <c r="F267" s="23"/>
      <c r="G267" s="23"/>
      <c r="H267" s="23"/>
      <c r="I267" s="23"/>
      <c r="J267" s="23"/>
      <c r="K267" s="23"/>
      <c r="L267" s="23"/>
      <c r="M267" s="23"/>
      <c r="N267" s="182"/>
      <c r="O267" s="23"/>
      <c r="P267" s="115"/>
      <c r="Q267" s="115"/>
      <c r="R267" s="115"/>
      <c r="S267" s="115"/>
      <c r="T267" s="23"/>
      <c r="U267" s="23"/>
      <c r="V267" s="23"/>
      <c r="W267" s="23"/>
      <c r="X267" s="23"/>
      <c r="Y267" s="23"/>
      <c r="Z267" s="23"/>
      <c r="AA267" s="23"/>
    </row>
    <row r="268" spans="1:29" ht="13.5" customHeight="1" x14ac:dyDescent="0.2">
      <c r="A268" s="327"/>
      <c r="B268" s="327"/>
      <c r="C268" s="327"/>
      <c r="D268" s="327"/>
      <c r="E268" s="327"/>
      <c r="F268" s="327"/>
      <c r="G268" s="327"/>
      <c r="H268" s="327"/>
      <c r="I268" s="23"/>
      <c r="J268" s="23"/>
      <c r="K268" s="23"/>
      <c r="L268" s="114"/>
      <c r="M268" s="119"/>
      <c r="N268" s="119"/>
      <c r="O268" s="23"/>
      <c r="P268" s="189"/>
      <c r="Q268" s="114"/>
      <c r="R268" s="189"/>
      <c r="S268" s="114"/>
      <c r="T268" s="23"/>
      <c r="U268" s="23"/>
      <c r="V268" s="23"/>
      <c r="W268" s="23"/>
      <c r="X268" s="23"/>
      <c r="Y268" s="23"/>
      <c r="Z268" s="23"/>
      <c r="AA268" s="23"/>
    </row>
    <row r="269" spans="1:29" ht="9" customHeight="1" x14ac:dyDescent="0.2">
      <c r="M269" s="120"/>
      <c r="N269" s="120"/>
      <c r="Q269" s="117"/>
    </row>
    <row r="270" spans="1:29" x14ac:dyDescent="0.2">
      <c r="A270" s="325" t="s">
        <v>504</v>
      </c>
      <c r="B270" s="326"/>
      <c r="C270" s="326"/>
      <c r="D270" s="277" t="s">
        <v>118</v>
      </c>
      <c r="E270" s="277"/>
      <c r="F270" s="277"/>
      <c r="G270" s="325" t="s">
        <v>505</v>
      </c>
      <c r="H270" s="325"/>
      <c r="I270" s="325"/>
      <c r="J270" s="325"/>
      <c r="K270" s="325"/>
      <c r="L270" s="117"/>
      <c r="M270" s="120"/>
      <c r="N270" s="193"/>
      <c r="Q270" s="117"/>
      <c r="R270" s="117"/>
      <c r="S270" s="117"/>
    </row>
    <row r="271" spans="1:29" x14ac:dyDescent="0.2">
      <c r="A271" s="270" t="s">
        <v>97</v>
      </c>
      <c r="B271" s="270"/>
      <c r="C271" s="270"/>
      <c r="D271" s="251" t="s">
        <v>98</v>
      </c>
      <c r="E271" s="251"/>
      <c r="F271" s="251"/>
      <c r="G271" s="276" t="s">
        <v>107</v>
      </c>
      <c r="H271" s="276"/>
      <c r="I271" s="276"/>
      <c r="J271" s="276"/>
      <c r="K271" s="276"/>
      <c r="M271" s="120"/>
      <c r="N271" s="194"/>
      <c r="O271" s="117"/>
      <c r="Q271" s="117"/>
      <c r="R271" s="117"/>
      <c r="S271" s="117"/>
    </row>
    <row r="272" spans="1:29" x14ac:dyDescent="0.2">
      <c r="N272" s="117"/>
      <c r="V272" s="117"/>
    </row>
    <row r="273" spans="4:10" x14ac:dyDescent="0.2">
      <c r="G273" s="117"/>
    </row>
    <row r="274" spans="4:10" x14ac:dyDescent="0.2">
      <c r="G274" s="117"/>
    </row>
    <row r="275" spans="4:10" x14ac:dyDescent="0.2">
      <c r="D275" s="117"/>
      <c r="F275" s="117"/>
      <c r="G275" s="117"/>
    </row>
    <row r="276" spans="4:10" x14ac:dyDescent="0.2">
      <c r="I276" s="117"/>
      <c r="J276" s="117"/>
    </row>
    <row r="277" spans="4:10" x14ac:dyDescent="0.2">
      <c r="F277" s="117"/>
    </row>
    <row r="278" spans="4:10" x14ac:dyDescent="0.2">
      <c r="F278" s="117"/>
    </row>
    <row r="280" spans="4:10" x14ac:dyDescent="0.2">
      <c r="F280" s="117"/>
    </row>
    <row r="281" spans="4:10" x14ac:dyDescent="0.2">
      <c r="F281" s="117"/>
    </row>
    <row r="289" spans="12:12" x14ac:dyDescent="0.2">
      <c r="L289" s="20"/>
    </row>
  </sheetData>
  <mergeCells count="131">
    <mergeCell ref="A91:C91"/>
    <mergeCell ref="B58:X58"/>
    <mergeCell ref="B94:X94"/>
    <mergeCell ref="B97:X97"/>
    <mergeCell ref="B249:X249"/>
    <mergeCell ref="A96:C96"/>
    <mergeCell ref="A248:C248"/>
    <mergeCell ref="A251:C251"/>
    <mergeCell ref="A250:C250"/>
    <mergeCell ref="B93:X93"/>
    <mergeCell ref="B92:X92"/>
    <mergeCell ref="A60:C60"/>
    <mergeCell ref="A59:C59"/>
    <mergeCell ref="A71:C71"/>
    <mergeCell ref="B72:X72"/>
    <mergeCell ref="B73:X73"/>
    <mergeCell ref="A75:C75"/>
    <mergeCell ref="B76:X76"/>
    <mergeCell ref="A61:C61"/>
    <mergeCell ref="B62:X62"/>
    <mergeCell ref="B63:X63"/>
    <mergeCell ref="B64:X64"/>
    <mergeCell ref="A65:C65"/>
    <mergeCell ref="A78:C78"/>
    <mergeCell ref="A270:C270"/>
    <mergeCell ref="D270:F270"/>
    <mergeCell ref="G270:K270"/>
    <mergeCell ref="A271:C271"/>
    <mergeCell ref="D271:F271"/>
    <mergeCell ref="G271:K271"/>
    <mergeCell ref="A268:H268"/>
    <mergeCell ref="A252:C252"/>
    <mergeCell ref="A264:C264"/>
    <mergeCell ref="A265:B265"/>
    <mergeCell ref="A263:C263"/>
    <mergeCell ref="B253:X253"/>
    <mergeCell ref="B254:X254"/>
    <mergeCell ref="B255:X255"/>
    <mergeCell ref="A256:C256"/>
    <mergeCell ref="B257:X257"/>
    <mergeCell ref="A258:C258"/>
    <mergeCell ref="B259:X259"/>
    <mergeCell ref="A261:C261"/>
    <mergeCell ref="A262:C262"/>
    <mergeCell ref="AD18:AD21"/>
    <mergeCell ref="W15:W18"/>
    <mergeCell ref="N16:N18"/>
    <mergeCell ref="X15:X18"/>
    <mergeCell ref="Z18:Z21"/>
    <mergeCell ref="AA18:AA21"/>
    <mergeCell ref="R16:R18"/>
    <mergeCell ref="N15:O15"/>
    <mergeCell ref="AC18:AC21"/>
    <mergeCell ref="AB18:AB21"/>
    <mergeCell ref="P15:S15"/>
    <mergeCell ref="V15:V18"/>
    <mergeCell ref="B21:X21"/>
    <mergeCell ref="S16:S18"/>
    <mergeCell ref="P16:P18"/>
    <mergeCell ref="O16:O18"/>
    <mergeCell ref="C15:C18"/>
    <mergeCell ref="B35:X35"/>
    <mergeCell ref="O41:X41"/>
    <mergeCell ref="B43:X43"/>
    <mergeCell ref="B38:X38"/>
    <mergeCell ref="A30:C30"/>
    <mergeCell ref="B20:X20"/>
    <mergeCell ref="A37:C37"/>
    <mergeCell ref="K15:K18"/>
    <mergeCell ref="Q16:Q18"/>
    <mergeCell ref="T15:T18"/>
    <mergeCell ref="U15:U18"/>
    <mergeCell ref="B22:X22"/>
    <mergeCell ref="I17:J17"/>
    <mergeCell ref="M15:M18"/>
    <mergeCell ref="D15:J15"/>
    <mergeCell ref="F17:F18"/>
    <mergeCell ref="D16:D18"/>
    <mergeCell ref="L15:L18"/>
    <mergeCell ref="S2:V2"/>
    <mergeCell ref="S4:V4"/>
    <mergeCell ref="S3:W3"/>
    <mergeCell ref="B4:E4"/>
    <mergeCell ref="S8:W8"/>
    <mergeCell ref="H17:H18"/>
    <mergeCell ref="D5:E5"/>
    <mergeCell ref="A11:X11"/>
    <mergeCell ref="B6:E6"/>
    <mergeCell ref="A13:X13"/>
    <mergeCell ref="A14:X14"/>
    <mergeCell ref="B15:B18"/>
    <mergeCell ref="E17:E18"/>
    <mergeCell ref="A12:X12"/>
    <mergeCell ref="B2:C2"/>
    <mergeCell ref="E16:J16"/>
    <mergeCell ref="A57:C57"/>
    <mergeCell ref="A26:C26"/>
    <mergeCell ref="A29:C29"/>
    <mergeCell ref="B27:X27"/>
    <mergeCell ref="A15:A18"/>
    <mergeCell ref="B7:E7"/>
    <mergeCell ref="G17:G18"/>
    <mergeCell ref="B3:E3"/>
    <mergeCell ref="A55:C55"/>
    <mergeCell ref="A45:C45"/>
    <mergeCell ref="B56:X56"/>
    <mergeCell ref="B52:X52"/>
    <mergeCell ref="B51:X51"/>
    <mergeCell ref="B53:X53"/>
    <mergeCell ref="A48:C48"/>
    <mergeCell ref="A49:C49"/>
    <mergeCell ref="B46:X46"/>
    <mergeCell ref="A50:C50"/>
    <mergeCell ref="A34:C34"/>
    <mergeCell ref="A40:C40"/>
    <mergeCell ref="B25:X25"/>
    <mergeCell ref="A24:C24"/>
    <mergeCell ref="B32:X32"/>
    <mergeCell ref="B31:X31"/>
    <mergeCell ref="B79:X79"/>
    <mergeCell ref="A81:C81"/>
    <mergeCell ref="B83:X83"/>
    <mergeCell ref="A85:C85"/>
    <mergeCell ref="B86:X86"/>
    <mergeCell ref="A88:C88"/>
    <mergeCell ref="A89:C89"/>
    <mergeCell ref="A90:C90"/>
    <mergeCell ref="B66:X66"/>
    <mergeCell ref="A67:C67"/>
    <mergeCell ref="B68:X68"/>
    <mergeCell ref="A70:C70"/>
  </mergeCells>
  <phoneticPr fontId="2" type="noConversion"/>
  <printOptions horizontalCentered="1"/>
  <pageMargins left="0.39370078740157483" right="0.39370078740157483" top="1.3779527559055118" bottom="0.78740157480314965" header="0" footer="0"/>
  <pageSetup paperSize="9" scale="50" fitToHeight="2" orientation="landscape" r:id="rId1"/>
  <headerFooter differentFirst="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8"/>
  <sheetViews>
    <sheetView zoomScale="88" zoomScaleNormal="88" zoomScaleSheetLayoutView="100" workbookViewId="0">
      <selection activeCell="Q43" sqref="Q43"/>
    </sheetView>
  </sheetViews>
  <sheetFormatPr defaultRowHeight="12.75" x14ac:dyDescent="0.2"/>
  <cols>
    <col min="1" max="1" width="10" style="2" customWidth="1"/>
    <col min="2" max="2" width="40.140625" style="3" customWidth="1"/>
    <col min="3" max="3" width="12.5703125" style="4" customWidth="1"/>
    <col min="4" max="4" width="12.85546875" style="4" customWidth="1"/>
    <col min="5" max="5" width="12.140625" style="4" customWidth="1"/>
    <col min="6" max="6" width="21.28515625" style="4" customWidth="1"/>
    <col min="7" max="7" width="17.7109375" style="4" customWidth="1"/>
    <col min="8" max="12" width="9.140625" style="5"/>
    <col min="13" max="16384" width="9.140625" style="4"/>
  </cols>
  <sheetData>
    <row r="1" spans="1:12" ht="12" customHeight="1" x14ac:dyDescent="0.3">
      <c r="E1" s="27"/>
      <c r="F1" s="27"/>
      <c r="G1" s="27"/>
    </row>
    <row r="2" spans="1:12" ht="20.25" customHeight="1" x14ac:dyDescent="0.3">
      <c r="A2" s="342" t="s">
        <v>198</v>
      </c>
      <c r="B2" s="342"/>
      <c r="C2" s="342"/>
      <c r="D2" s="342"/>
      <c r="E2" s="342"/>
      <c r="F2" s="342"/>
      <c r="G2" s="342"/>
    </row>
    <row r="3" spans="1:12" ht="33" customHeight="1" x14ac:dyDescent="0.3">
      <c r="A3" s="177"/>
      <c r="B3" s="342" t="s">
        <v>199</v>
      </c>
      <c r="C3" s="342"/>
      <c r="D3" s="342"/>
      <c r="E3" s="342"/>
      <c r="F3" s="342"/>
      <c r="G3" s="177"/>
    </row>
    <row r="4" spans="1:12" ht="17.25" customHeight="1" x14ac:dyDescent="0.3">
      <c r="A4" s="343" t="s">
        <v>200</v>
      </c>
      <c r="B4" s="343"/>
      <c r="C4" s="343"/>
      <c r="D4" s="343"/>
      <c r="E4" s="343"/>
      <c r="F4" s="343"/>
      <c r="G4" s="343"/>
    </row>
    <row r="5" spans="1:12" ht="15" customHeight="1" x14ac:dyDescent="0.2">
      <c r="A5" s="344" t="s">
        <v>201</v>
      </c>
      <c r="B5" s="345"/>
      <c r="C5" s="345"/>
      <c r="D5" s="345"/>
      <c r="E5" s="345"/>
      <c r="F5" s="345"/>
      <c r="G5" s="346"/>
    </row>
    <row r="6" spans="1:12" ht="27" customHeight="1" x14ac:dyDescent="0.2">
      <c r="A6" s="336" t="s">
        <v>0</v>
      </c>
      <c r="B6" s="336" t="s">
        <v>23</v>
      </c>
      <c r="C6" s="335" t="s">
        <v>108</v>
      </c>
      <c r="D6" s="335"/>
      <c r="E6" s="335"/>
      <c r="F6" s="335"/>
      <c r="G6" s="335"/>
    </row>
    <row r="7" spans="1:12" ht="15.75" customHeight="1" x14ac:dyDescent="0.2">
      <c r="A7" s="336"/>
      <c r="B7" s="336"/>
      <c r="C7" s="338" t="s">
        <v>31</v>
      </c>
      <c r="D7" s="337" t="s">
        <v>103</v>
      </c>
      <c r="E7" s="337"/>
      <c r="F7" s="337"/>
      <c r="G7" s="337"/>
    </row>
    <row r="8" spans="1:12" ht="62.25" customHeight="1" x14ac:dyDescent="0.2">
      <c r="A8" s="336"/>
      <c r="B8" s="336"/>
      <c r="C8" s="338"/>
      <c r="D8" s="334" t="s">
        <v>28</v>
      </c>
      <c r="E8" s="295" t="s">
        <v>25</v>
      </c>
      <c r="F8" s="333" t="s">
        <v>59</v>
      </c>
      <c r="G8" s="333" t="s">
        <v>29</v>
      </c>
    </row>
    <row r="9" spans="1:12" ht="31.5" customHeight="1" x14ac:dyDescent="0.2">
      <c r="A9" s="336"/>
      <c r="B9" s="336"/>
      <c r="C9" s="338"/>
      <c r="D9" s="334"/>
      <c r="E9" s="295"/>
      <c r="F9" s="333"/>
      <c r="G9" s="333"/>
    </row>
    <row r="10" spans="1:12" s="2" customFormat="1" ht="13.5" customHeight="1" x14ac:dyDescent="0.2">
      <c r="A10" s="14">
        <v>1</v>
      </c>
      <c r="B10" s="93">
        <v>2</v>
      </c>
      <c r="C10" s="14">
        <v>3</v>
      </c>
      <c r="D10" s="14">
        <v>4</v>
      </c>
      <c r="E10" s="14">
        <v>5</v>
      </c>
      <c r="F10" s="94">
        <v>6</v>
      </c>
      <c r="G10" s="94">
        <v>7</v>
      </c>
      <c r="H10" s="7"/>
      <c r="I10" s="7"/>
      <c r="J10" s="7"/>
      <c r="K10" s="7"/>
      <c r="L10" s="7"/>
    </row>
    <row r="11" spans="1:12" ht="12" customHeight="1" x14ac:dyDescent="0.2">
      <c r="A11" s="14" t="s">
        <v>135</v>
      </c>
      <c r="B11" s="339" t="s">
        <v>277</v>
      </c>
      <c r="C11" s="339"/>
      <c r="D11" s="339"/>
      <c r="E11" s="339"/>
      <c r="F11" s="339"/>
      <c r="G11" s="339"/>
      <c r="H11" s="8"/>
      <c r="I11" s="8"/>
      <c r="J11" s="8"/>
    </row>
    <row r="12" spans="1:12" ht="13.5" customHeight="1" x14ac:dyDescent="0.2">
      <c r="A12" s="12" t="s">
        <v>7</v>
      </c>
      <c r="B12" s="336" t="s">
        <v>202</v>
      </c>
      <c r="C12" s="336"/>
      <c r="D12" s="336"/>
      <c r="E12" s="336"/>
      <c r="F12" s="336"/>
      <c r="G12" s="336"/>
      <c r="H12" s="9"/>
      <c r="I12" s="9"/>
      <c r="J12" s="9"/>
    </row>
    <row r="13" spans="1:12" ht="30" customHeight="1" x14ac:dyDescent="0.2">
      <c r="A13" s="11" t="s">
        <v>8</v>
      </c>
      <c r="B13" s="135" t="s">
        <v>51</v>
      </c>
      <c r="C13" s="146">
        <f>D13+E13+F13+G13</f>
        <v>4142.76</v>
      </c>
      <c r="D13" s="146">
        <f>'4'!D24</f>
        <v>4142.76</v>
      </c>
      <c r="E13" s="146">
        <v>0</v>
      </c>
      <c r="F13" s="146">
        <v>0</v>
      </c>
      <c r="G13" s="146">
        <v>0</v>
      </c>
      <c r="H13" s="7"/>
      <c r="I13" s="7"/>
      <c r="J13" s="7"/>
    </row>
    <row r="14" spans="1:12" ht="26.25" customHeight="1" x14ac:dyDescent="0.2">
      <c r="A14" s="13" t="s">
        <v>47</v>
      </c>
      <c r="B14" s="135" t="s">
        <v>52</v>
      </c>
      <c r="C14" s="146">
        <f t="shared" ref="C14:C17" si="0">D14+E14+F14+G14</f>
        <v>0</v>
      </c>
      <c r="D14" s="146">
        <f>'5'!D26</f>
        <v>0</v>
      </c>
      <c r="E14" s="146">
        <v>0</v>
      </c>
      <c r="F14" s="146">
        <v>0</v>
      </c>
      <c r="G14" s="146">
        <v>0</v>
      </c>
      <c r="H14" s="7"/>
      <c r="I14" s="7"/>
      <c r="J14" s="7"/>
    </row>
    <row r="15" spans="1:12" ht="18" customHeight="1" x14ac:dyDescent="0.2">
      <c r="A15" s="12" t="s">
        <v>42</v>
      </c>
      <c r="B15" s="136" t="s">
        <v>24</v>
      </c>
      <c r="C15" s="146">
        <f t="shared" si="0"/>
        <v>1223.83</v>
      </c>
      <c r="D15" s="146">
        <f>'4'!E32-'4'!D24</f>
        <v>1223.83</v>
      </c>
      <c r="E15" s="146">
        <v>0</v>
      </c>
      <c r="F15" s="146">
        <v>0</v>
      </c>
      <c r="G15" s="146">
        <v>0</v>
      </c>
      <c r="H15" s="7"/>
      <c r="I15" s="7"/>
      <c r="J15" s="7"/>
    </row>
    <row r="16" spans="1:12" ht="15" customHeight="1" x14ac:dyDescent="0.2">
      <c r="A16" s="14"/>
      <c r="B16" s="6" t="s">
        <v>73</v>
      </c>
      <c r="C16" s="146">
        <f t="shared" si="0"/>
        <v>5366.59</v>
      </c>
      <c r="D16" s="146">
        <f t="shared" ref="D16:G16" si="1">D13+D14+D15</f>
        <v>5366.59</v>
      </c>
      <c r="E16" s="146">
        <f t="shared" si="1"/>
        <v>0</v>
      </c>
      <c r="F16" s="146">
        <f t="shared" si="1"/>
        <v>0</v>
      </c>
      <c r="G16" s="146">
        <f t="shared" si="1"/>
        <v>0</v>
      </c>
      <c r="H16" s="7"/>
      <c r="I16" s="7"/>
      <c r="J16" s="7"/>
    </row>
    <row r="17" spans="1:10" ht="15" customHeight="1" x14ac:dyDescent="0.2">
      <c r="A17" s="13"/>
      <c r="B17" s="6" t="s">
        <v>136</v>
      </c>
      <c r="C17" s="147">
        <f t="shared" si="0"/>
        <v>5366.59</v>
      </c>
      <c r="D17" s="147">
        <f t="shared" ref="D17:G17" si="2">D16</f>
        <v>5366.59</v>
      </c>
      <c r="E17" s="147">
        <f t="shared" si="2"/>
        <v>0</v>
      </c>
      <c r="F17" s="147">
        <f t="shared" si="2"/>
        <v>0</v>
      </c>
      <c r="G17" s="147">
        <f t="shared" si="2"/>
        <v>0</v>
      </c>
      <c r="H17" s="10"/>
      <c r="I17" s="10"/>
      <c r="J17" s="10"/>
    </row>
    <row r="18" spans="1:10" ht="13.5" customHeight="1" x14ac:dyDescent="0.2">
      <c r="A18" s="14" t="s">
        <v>131</v>
      </c>
      <c r="B18" s="339" t="s">
        <v>129</v>
      </c>
      <c r="C18" s="339"/>
      <c r="D18" s="339"/>
      <c r="E18" s="339"/>
      <c r="F18" s="339"/>
      <c r="G18" s="339"/>
      <c r="H18" s="10"/>
      <c r="I18" s="10"/>
      <c r="J18" s="10"/>
    </row>
    <row r="19" spans="1:10" ht="12.75" customHeight="1" x14ac:dyDescent="0.2">
      <c r="A19" s="12" t="s">
        <v>13</v>
      </c>
      <c r="B19" s="336" t="s">
        <v>203</v>
      </c>
      <c r="C19" s="336"/>
      <c r="D19" s="336"/>
      <c r="E19" s="336"/>
      <c r="F19" s="336"/>
      <c r="G19" s="336"/>
      <c r="H19" s="9"/>
      <c r="I19" s="9"/>
      <c r="J19" s="9"/>
    </row>
    <row r="20" spans="1:10" ht="27.75" customHeight="1" x14ac:dyDescent="0.2">
      <c r="A20" s="11" t="s">
        <v>14</v>
      </c>
      <c r="B20" s="135" t="s">
        <v>51</v>
      </c>
      <c r="C20" s="146">
        <f t="shared" ref="C20:C24" si="3">D20+E20+F20+G20</f>
        <v>10083.58</v>
      </c>
      <c r="D20" s="146">
        <f>'4'!E43</f>
        <v>10083.58</v>
      </c>
      <c r="E20" s="146">
        <v>0</v>
      </c>
      <c r="F20" s="146">
        <v>0</v>
      </c>
      <c r="G20" s="146">
        <v>0</v>
      </c>
      <c r="H20" s="122"/>
      <c r="I20" s="7"/>
      <c r="J20" s="7"/>
    </row>
    <row r="21" spans="1:10" ht="27.75" customHeight="1" x14ac:dyDescent="0.2">
      <c r="A21" s="13" t="s">
        <v>43</v>
      </c>
      <c r="B21" s="135" t="s">
        <v>52</v>
      </c>
      <c r="C21" s="146">
        <f t="shared" si="3"/>
        <v>0</v>
      </c>
      <c r="D21" s="146">
        <f>'5'!D57</f>
        <v>0</v>
      </c>
      <c r="E21" s="146">
        <v>0</v>
      </c>
      <c r="F21" s="146">
        <v>0</v>
      </c>
      <c r="G21" s="146">
        <v>0</v>
      </c>
      <c r="H21" s="7"/>
      <c r="I21" s="7"/>
      <c r="J21" s="7"/>
    </row>
    <row r="22" spans="1:10" ht="14.25" customHeight="1" x14ac:dyDescent="0.2">
      <c r="A22" s="12" t="s">
        <v>44</v>
      </c>
      <c r="B22" s="135" t="s">
        <v>24</v>
      </c>
      <c r="C22" s="146">
        <v>0</v>
      </c>
      <c r="D22" s="146">
        <v>0</v>
      </c>
      <c r="E22" s="146">
        <v>0</v>
      </c>
      <c r="F22" s="146">
        <v>0</v>
      </c>
      <c r="G22" s="146">
        <v>0</v>
      </c>
      <c r="H22" s="7"/>
      <c r="I22" s="7"/>
      <c r="J22" s="7"/>
    </row>
    <row r="23" spans="1:10" ht="14.25" customHeight="1" x14ac:dyDescent="0.2">
      <c r="A23" s="14"/>
      <c r="B23" s="6" t="s">
        <v>85</v>
      </c>
      <c r="C23" s="146">
        <f t="shared" si="3"/>
        <v>10083.58</v>
      </c>
      <c r="D23" s="146">
        <f t="shared" ref="D23:E23" si="4">D20+D21+D22</f>
        <v>10083.58</v>
      </c>
      <c r="E23" s="146">
        <f t="shared" si="4"/>
        <v>0</v>
      </c>
      <c r="F23" s="146">
        <f t="shared" ref="F23" si="5">F20+F21+F22</f>
        <v>0</v>
      </c>
      <c r="G23" s="146">
        <f t="shared" ref="G23" si="6">G20+G21+G22</f>
        <v>0</v>
      </c>
      <c r="H23" s="7"/>
      <c r="I23" s="7"/>
      <c r="J23" s="7"/>
    </row>
    <row r="24" spans="1:10" x14ac:dyDescent="0.2">
      <c r="A24" s="13"/>
      <c r="B24" s="6" t="s">
        <v>132</v>
      </c>
      <c r="C24" s="147">
        <f t="shared" si="3"/>
        <v>10083.58</v>
      </c>
      <c r="D24" s="147">
        <f>D23</f>
        <v>10083.58</v>
      </c>
      <c r="E24" s="147">
        <f>E23</f>
        <v>0</v>
      </c>
      <c r="F24" s="147">
        <f t="shared" ref="F24:G24" si="7">F23</f>
        <v>0</v>
      </c>
      <c r="G24" s="147">
        <f t="shared" si="7"/>
        <v>0</v>
      </c>
      <c r="H24" s="10"/>
      <c r="I24" s="10"/>
      <c r="J24" s="10"/>
    </row>
    <row r="25" spans="1:10" ht="16.5" customHeight="1" x14ac:dyDescent="0.2">
      <c r="A25" s="14" t="s">
        <v>133</v>
      </c>
      <c r="B25" s="339" t="s">
        <v>130</v>
      </c>
      <c r="C25" s="339"/>
      <c r="D25" s="339"/>
      <c r="E25" s="339"/>
      <c r="F25" s="339"/>
      <c r="G25" s="339"/>
      <c r="H25" s="10"/>
      <c r="I25" s="10"/>
      <c r="J25" s="10"/>
    </row>
    <row r="26" spans="1:10" ht="13.5" customHeight="1" x14ac:dyDescent="0.2">
      <c r="A26" s="12" t="s">
        <v>13</v>
      </c>
      <c r="B26" s="336" t="s">
        <v>203</v>
      </c>
      <c r="C26" s="336"/>
      <c r="D26" s="336"/>
      <c r="E26" s="336"/>
      <c r="F26" s="336"/>
      <c r="G26" s="336"/>
      <c r="H26" s="10"/>
      <c r="I26" s="10"/>
      <c r="J26" s="10"/>
    </row>
    <row r="27" spans="1:10" ht="25.5" x14ac:dyDescent="0.2">
      <c r="A27" s="11" t="s">
        <v>14</v>
      </c>
      <c r="B27" s="135" t="s">
        <v>51</v>
      </c>
      <c r="C27" s="146">
        <f t="shared" ref="C27:C31" si="8">D27+E27+F27+G27</f>
        <v>0</v>
      </c>
      <c r="D27" s="146">
        <f>'5'!D65</f>
        <v>0</v>
      </c>
      <c r="E27" s="146">
        <v>0</v>
      </c>
      <c r="F27" s="146">
        <v>0</v>
      </c>
      <c r="G27" s="146">
        <v>0</v>
      </c>
      <c r="H27" s="10"/>
      <c r="I27" s="10"/>
      <c r="J27" s="10"/>
    </row>
    <row r="28" spans="1:10" ht="25.5" x14ac:dyDescent="0.2">
      <c r="A28" s="13" t="s">
        <v>43</v>
      </c>
      <c r="B28" s="135" t="s">
        <v>52</v>
      </c>
      <c r="C28" s="146">
        <f t="shared" si="8"/>
        <v>0</v>
      </c>
      <c r="D28" s="146">
        <f>'5'!D67</f>
        <v>0</v>
      </c>
      <c r="E28" s="146">
        <v>0</v>
      </c>
      <c r="F28" s="146">
        <v>0</v>
      </c>
      <c r="G28" s="146">
        <v>0</v>
      </c>
      <c r="H28" s="10"/>
      <c r="I28" s="10"/>
      <c r="J28" s="10"/>
    </row>
    <row r="29" spans="1:10" x14ac:dyDescent="0.2">
      <c r="A29" s="12" t="s">
        <v>44</v>
      </c>
      <c r="B29" s="135" t="s">
        <v>24</v>
      </c>
      <c r="C29" s="146">
        <f t="shared" si="8"/>
        <v>163.6</v>
      </c>
      <c r="D29" s="146">
        <f>'5'!E90</f>
        <v>163.6</v>
      </c>
      <c r="E29" s="146">
        <v>0</v>
      </c>
      <c r="F29" s="146">
        <v>0</v>
      </c>
      <c r="G29" s="146">
        <v>0</v>
      </c>
      <c r="H29" s="10"/>
      <c r="I29" s="10"/>
      <c r="J29" s="10"/>
    </row>
    <row r="30" spans="1:10" x14ac:dyDescent="0.2">
      <c r="A30" s="14"/>
      <c r="B30" s="6" t="s">
        <v>85</v>
      </c>
      <c r="C30" s="146">
        <f t="shared" si="8"/>
        <v>163.6</v>
      </c>
      <c r="D30" s="146">
        <f t="shared" ref="D30:E30" si="9">D27+D28+D29</f>
        <v>163.6</v>
      </c>
      <c r="E30" s="146">
        <f t="shared" si="9"/>
        <v>0</v>
      </c>
      <c r="F30" s="146">
        <f t="shared" ref="F30" si="10">F27+F28+F29</f>
        <v>0</v>
      </c>
      <c r="G30" s="146">
        <f t="shared" ref="G30" si="11">G27+G28+G29</f>
        <v>0</v>
      </c>
      <c r="H30" s="10"/>
      <c r="I30" s="10"/>
      <c r="J30" s="10"/>
    </row>
    <row r="31" spans="1:10" x14ac:dyDescent="0.2">
      <c r="A31" s="13"/>
      <c r="B31" s="6" t="s">
        <v>134</v>
      </c>
      <c r="C31" s="147">
        <f t="shared" si="8"/>
        <v>163.6</v>
      </c>
      <c r="D31" s="147">
        <f>D30</f>
        <v>163.6</v>
      </c>
      <c r="E31" s="147">
        <f>E30</f>
        <v>0</v>
      </c>
      <c r="F31" s="147">
        <f t="shared" ref="F31" si="12">F30</f>
        <v>0</v>
      </c>
      <c r="G31" s="147">
        <f t="shared" ref="G31" si="13">G30</f>
        <v>0</v>
      </c>
      <c r="H31" s="10"/>
      <c r="I31" s="10"/>
      <c r="J31" s="10"/>
    </row>
    <row r="32" spans="1:10" x14ac:dyDescent="0.2">
      <c r="A32" s="14" t="s">
        <v>96</v>
      </c>
      <c r="B32" s="339" t="s">
        <v>148</v>
      </c>
      <c r="C32" s="339"/>
      <c r="D32" s="339"/>
      <c r="E32" s="339"/>
      <c r="F32" s="339"/>
      <c r="G32" s="339"/>
      <c r="H32" s="10"/>
      <c r="I32" s="10"/>
      <c r="J32" s="10"/>
    </row>
    <row r="33" spans="1:10" ht="13.5" customHeight="1" x14ac:dyDescent="0.2">
      <c r="A33" s="12" t="s">
        <v>19</v>
      </c>
      <c r="B33" s="336" t="s">
        <v>203</v>
      </c>
      <c r="C33" s="336"/>
      <c r="D33" s="336"/>
      <c r="E33" s="336"/>
      <c r="F33" s="336"/>
      <c r="G33" s="336"/>
      <c r="H33" s="10"/>
      <c r="I33" s="10"/>
      <c r="J33" s="10"/>
    </row>
    <row r="34" spans="1:10" ht="25.5" x14ac:dyDescent="0.2">
      <c r="A34" s="11" t="s">
        <v>20</v>
      </c>
      <c r="B34" s="135" t="s">
        <v>51</v>
      </c>
      <c r="C34" s="146">
        <v>0</v>
      </c>
      <c r="D34" s="146">
        <v>0</v>
      </c>
      <c r="E34" s="146">
        <v>0</v>
      </c>
      <c r="F34" s="146">
        <v>0</v>
      </c>
      <c r="G34" s="146">
        <v>0</v>
      </c>
      <c r="H34" s="10"/>
      <c r="I34" s="10"/>
      <c r="J34" s="10"/>
    </row>
    <row r="35" spans="1:10" ht="25.5" x14ac:dyDescent="0.2">
      <c r="A35" s="13" t="s">
        <v>45</v>
      </c>
      <c r="B35" s="135" t="s">
        <v>52</v>
      </c>
      <c r="C35" s="146">
        <f t="shared" ref="C35:C38" si="14">D35+E35+F35+G35</f>
        <v>5789.7099999999946</v>
      </c>
      <c r="D35" s="146">
        <v>0</v>
      </c>
      <c r="E35" s="146">
        <f>'4'!F214</f>
        <v>5789.7099999999946</v>
      </c>
      <c r="F35" s="146">
        <v>0</v>
      </c>
      <c r="G35" s="146">
        <v>0</v>
      </c>
      <c r="H35" s="10"/>
      <c r="I35" s="10"/>
      <c r="J35" s="10"/>
    </row>
    <row r="36" spans="1:10" ht="14.25" customHeight="1" x14ac:dyDescent="0.2">
      <c r="A36" s="12" t="s">
        <v>46</v>
      </c>
      <c r="B36" s="135" t="s">
        <v>24</v>
      </c>
      <c r="C36" s="146">
        <f t="shared" si="14"/>
        <v>0</v>
      </c>
      <c r="D36" s="146">
        <f>'5'!E97</f>
        <v>0</v>
      </c>
      <c r="E36" s="146">
        <v>0</v>
      </c>
      <c r="F36" s="146">
        <v>0</v>
      </c>
      <c r="G36" s="146">
        <v>0</v>
      </c>
      <c r="H36" s="10"/>
      <c r="I36" s="10"/>
      <c r="J36" s="10"/>
    </row>
    <row r="37" spans="1:10" x14ac:dyDescent="0.2">
      <c r="A37" s="14"/>
      <c r="B37" s="6" t="s">
        <v>95</v>
      </c>
      <c r="C37" s="146">
        <f t="shared" si="14"/>
        <v>5789.7099999999946</v>
      </c>
      <c r="D37" s="146">
        <f t="shared" ref="D37:G37" si="15">D34+D35+D36</f>
        <v>0</v>
      </c>
      <c r="E37" s="146">
        <f t="shared" si="15"/>
        <v>5789.7099999999946</v>
      </c>
      <c r="F37" s="146">
        <f t="shared" si="15"/>
        <v>0</v>
      </c>
      <c r="G37" s="146">
        <f t="shared" si="15"/>
        <v>0</v>
      </c>
      <c r="H37" s="10"/>
      <c r="I37" s="10"/>
      <c r="J37" s="10"/>
    </row>
    <row r="38" spans="1:10" x14ac:dyDescent="0.2">
      <c r="A38" s="13"/>
      <c r="B38" s="6" t="s">
        <v>110</v>
      </c>
      <c r="C38" s="147">
        <f t="shared" si="14"/>
        <v>5789.7099999999946</v>
      </c>
      <c r="D38" s="147">
        <f>D37</f>
        <v>0</v>
      </c>
      <c r="E38" s="147">
        <f>E37</f>
        <v>5789.7099999999946</v>
      </c>
      <c r="F38" s="147">
        <f t="shared" ref="F38:G38" si="16">F37</f>
        <v>0</v>
      </c>
      <c r="G38" s="147">
        <f t="shared" si="16"/>
        <v>0</v>
      </c>
      <c r="H38" s="10"/>
      <c r="I38" s="10"/>
      <c r="J38" s="10"/>
    </row>
    <row r="39" spans="1:10" x14ac:dyDescent="0.2">
      <c r="A39" s="14" t="s">
        <v>165</v>
      </c>
      <c r="B39" s="339" t="s">
        <v>204</v>
      </c>
      <c r="C39" s="339"/>
      <c r="D39" s="339"/>
      <c r="E39" s="339"/>
      <c r="F39" s="339"/>
      <c r="G39" s="339"/>
      <c r="H39" s="10"/>
      <c r="I39" s="10"/>
      <c r="J39" s="10"/>
    </row>
    <row r="40" spans="1:10" ht="11.25" customHeight="1" x14ac:dyDescent="0.2">
      <c r="A40" s="12" t="s">
        <v>169</v>
      </c>
      <c r="B40" s="336" t="s">
        <v>203</v>
      </c>
      <c r="C40" s="336"/>
      <c r="D40" s="336"/>
      <c r="E40" s="336"/>
      <c r="F40" s="336"/>
      <c r="G40" s="336"/>
      <c r="H40" s="10"/>
      <c r="I40" s="10"/>
      <c r="J40" s="10"/>
    </row>
    <row r="41" spans="1:10" ht="25.5" x14ac:dyDescent="0.2">
      <c r="A41" s="11" t="s">
        <v>166</v>
      </c>
      <c r="B41" s="135" t="s">
        <v>51</v>
      </c>
      <c r="C41" s="146">
        <v>0</v>
      </c>
      <c r="D41" s="146">
        <v>0</v>
      </c>
      <c r="E41" s="146">
        <v>0</v>
      </c>
      <c r="F41" s="146">
        <v>0</v>
      </c>
      <c r="G41" s="146">
        <v>0</v>
      </c>
      <c r="H41" s="10"/>
      <c r="I41" s="10"/>
      <c r="J41" s="10"/>
    </row>
    <row r="42" spans="1:10" ht="25.5" x14ac:dyDescent="0.2">
      <c r="A42" s="13" t="s">
        <v>167</v>
      </c>
      <c r="B42" s="135" t="s">
        <v>52</v>
      </c>
      <c r="C42" s="146">
        <f t="shared" ref="C42:C45" si="17">D42+E42+F42+G42</f>
        <v>0</v>
      </c>
      <c r="D42" s="146">
        <f>'5'!D80</f>
        <v>0</v>
      </c>
      <c r="E42" s="146">
        <v>0</v>
      </c>
      <c r="F42" s="146">
        <v>0</v>
      </c>
      <c r="G42" s="146">
        <v>0</v>
      </c>
      <c r="H42" s="10"/>
      <c r="I42" s="10"/>
      <c r="J42" s="10"/>
    </row>
    <row r="43" spans="1:10" ht="14.25" customHeight="1" x14ac:dyDescent="0.2">
      <c r="A43" s="12" t="s">
        <v>168</v>
      </c>
      <c r="B43" s="135" t="s">
        <v>24</v>
      </c>
      <c r="C43" s="146">
        <f t="shared" si="17"/>
        <v>0</v>
      </c>
      <c r="D43" s="146">
        <v>0</v>
      </c>
      <c r="E43" s="146">
        <v>0</v>
      </c>
      <c r="F43" s="146">
        <v>0</v>
      </c>
      <c r="G43" s="146">
        <v>0</v>
      </c>
      <c r="H43" s="10"/>
      <c r="I43" s="10"/>
      <c r="J43" s="10"/>
    </row>
    <row r="44" spans="1:10" x14ac:dyDescent="0.2">
      <c r="A44" s="14"/>
      <c r="B44" s="6" t="s">
        <v>174</v>
      </c>
      <c r="C44" s="146">
        <f t="shared" si="17"/>
        <v>0</v>
      </c>
      <c r="D44" s="146">
        <f t="shared" ref="D44:G44" si="18">D41+D42+D43</f>
        <v>0</v>
      </c>
      <c r="E44" s="146">
        <f t="shared" si="18"/>
        <v>0</v>
      </c>
      <c r="F44" s="146">
        <f t="shared" si="18"/>
        <v>0</v>
      </c>
      <c r="G44" s="146">
        <f t="shared" si="18"/>
        <v>0</v>
      </c>
      <c r="H44" s="10"/>
      <c r="I44" s="10"/>
      <c r="J44" s="10"/>
    </row>
    <row r="45" spans="1:10" x14ac:dyDescent="0.2">
      <c r="A45" s="13"/>
      <c r="B45" s="6" t="s">
        <v>175</v>
      </c>
      <c r="C45" s="147">
        <f t="shared" si="17"/>
        <v>0</v>
      </c>
      <c r="D45" s="147">
        <f>D44</f>
        <v>0</v>
      </c>
      <c r="E45" s="147">
        <f>E44</f>
        <v>0</v>
      </c>
      <c r="F45" s="147">
        <f t="shared" ref="F45:G45" si="19">F44</f>
        <v>0</v>
      </c>
      <c r="G45" s="147">
        <f t="shared" si="19"/>
        <v>0</v>
      </c>
      <c r="H45" s="10"/>
      <c r="I45" s="10"/>
      <c r="J45" s="10"/>
    </row>
    <row r="46" spans="1:10" ht="12.75" customHeight="1" x14ac:dyDescent="0.2">
      <c r="A46" s="13"/>
      <c r="B46" s="6" t="s">
        <v>32</v>
      </c>
      <c r="C46" s="147">
        <f>C17++C24+C31+C38</f>
        <v>21403.479999999996</v>
      </c>
      <c r="D46" s="147">
        <f t="shared" ref="D46:G46" si="20">D17++D24+D31+D38</f>
        <v>15613.77</v>
      </c>
      <c r="E46" s="147">
        <f t="shared" si="20"/>
        <v>5789.7099999999946</v>
      </c>
      <c r="F46" s="147">
        <f t="shared" si="20"/>
        <v>0</v>
      </c>
      <c r="G46" s="147">
        <f t="shared" si="20"/>
        <v>0</v>
      </c>
      <c r="H46" s="10"/>
      <c r="I46" s="10"/>
      <c r="J46" s="10"/>
    </row>
    <row r="47" spans="1:10" ht="7.5" hidden="1" customHeight="1" x14ac:dyDescent="0.2">
      <c r="A47" s="154"/>
      <c r="B47" s="28"/>
      <c r="C47" s="10"/>
      <c r="D47" s="10"/>
      <c r="E47" s="10"/>
      <c r="F47" s="10"/>
      <c r="G47" s="10"/>
      <c r="H47" s="10"/>
      <c r="I47" s="10"/>
      <c r="J47" s="10"/>
    </row>
    <row r="48" spans="1:10" ht="18" customHeight="1" x14ac:dyDescent="0.25">
      <c r="A48" s="153"/>
      <c r="B48" s="141" t="s">
        <v>144</v>
      </c>
      <c r="C48" s="341" t="s">
        <v>141</v>
      </c>
      <c r="D48" s="341"/>
      <c r="E48" s="5"/>
      <c r="F48" s="332" t="s">
        <v>146</v>
      </c>
      <c r="G48" s="332"/>
    </row>
    <row r="49" spans="1:7" ht="12" customHeight="1" x14ac:dyDescent="0.2">
      <c r="A49" s="340" t="s">
        <v>145</v>
      </c>
      <c r="B49" s="340"/>
      <c r="C49" s="5"/>
      <c r="D49" s="5"/>
      <c r="E49" s="5"/>
      <c r="F49" s="341" t="s">
        <v>142</v>
      </c>
      <c r="G49" s="341"/>
    </row>
    <row r="50" spans="1:7" ht="19.5" customHeight="1" x14ac:dyDescent="0.2">
      <c r="A50" s="66" t="s">
        <v>119</v>
      </c>
      <c r="B50" s="155"/>
      <c r="C50" s="5"/>
      <c r="D50" s="5"/>
      <c r="E50" s="5"/>
      <c r="F50" s="153"/>
      <c r="G50" s="153"/>
    </row>
    <row r="51" spans="1:7" ht="15" customHeight="1" x14ac:dyDescent="0.25">
      <c r="A51" s="7"/>
      <c r="B51" s="141" t="s">
        <v>150</v>
      </c>
      <c r="C51" s="341" t="s">
        <v>141</v>
      </c>
      <c r="D51" s="341"/>
      <c r="E51" s="5"/>
      <c r="F51" s="332" t="s">
        <v>151</v>
      </c>
      <c r="G51" s="347"/>
    </row>
    <row r="52" spans="1:7" x14ac:dyDescent="0.2">
      <c r="A52" s="340"/>
      <c r="B52" s="340"/>
      <c r="C52" s="5"/>
      <c r="D52" s="5"/>
      <c r="E52" s="5"/>
      <c r="F52" s="341" t="s">
        <v>142</v>
      </c>
      <c r="G52" s="341"/>
    </row>
    <row r="53" spans="1:7" ht="3" customHeight="1" x14ac:dyDescent="0.2">
      <c r="A53" s="157"/>
      <c r="B53" s="157"/>
      <c r="C53" s="5"/>
      <c r="D53" s="5"/>
      <c r="E53" s="5"/>
      <c r="F53" s="156"/>
      <c r="G53" s="156"/>
    </row>
    <row r="54" spans="1:7" ht="15.75" x14ac:dyDescent="0.25">
      <c r="A54" s="156"/>
      <c r="B54" s="141" t="s">
        <v>149</v>
      </c>
      <c r="C54" s="341" t="s">
        <v>141</v>
      </c>
      <c r="D54" s="341"/>
      <c r="E54" s="5"/>
      <c r="F54" s="332" t="s">
        <v>143</v>
      </c>
      <c r="G54" s="347"/>
    </row>
    <row r="55" spans="1:7" ht="14.25" customHeight="1" x14ac:dyDescent="0.2">
      <c r="A55" s="340"/>
      <c r="B55" s="340"/>
      <c r="C55" s="5"/>
      <c r="D55" s="5"/>
      <c r="E55" s="5"/>
      <c r="F55" s="341" t="s">
        <v>142</v>
      </c>
      <c r="G55" s="341"/>
    </row>
    <row r="56" spans="1:7" ht="4.5" customHeight="1" x14ac:dyDescent="0.2">
      <c r="A56" s="33"/>
      <c r="B56" s="142"/>
      <c r="C56" s="5"/>
      <c r="D56" s="5"/>
      <c r="E56" s="5"/>
      <c r="F56" s="5"/>
      <c r="G56" s="5"/>
    </row>
    <row r="57" spans="1:7" ht="14.25" customHeight="1" x14ac:dyDescent="0.25">
      <c r="A57" s="7"/>
      <c r="B57" s="141" t="s">
        <v>506</v>
      </c>
      <c r="C57" s="341" t="s">
        <v>141</v>
      </c>
      <c r="D57" s="341"/>
      <c r="E57" s="5"/>
      <c r="F57" s="332" t="s">
        <v>507</v>
      </c>
      <c r="G57" s="347"/>
    </row>
    <row r="58" spans="1:7" x14ac:dyDescent="0.2">
      <c r="A58" s="340" t="s">
        <v>105</v>
      </c>
      <c r="B58" s="340"/>
      <c r="C58" s="5"/>
      <c r="D58" s="5"/>
      <c r="E58" s="5"/>
      <c r="F58" s="341" t="s">
        <v>142</v>
      </c>
      <c r="G58" s="341"/>
    </row>
  </sheetData>
  <mergeCells count="39">
    <mergeCell ref="F58:G58"/>
    <mergeCell ref="A58:B58"/>
    <mergeCell ref="C51:D51"/>
    <mergeCell ref="A52:B52"/>
    <mergeCell ref="F52:G52"/>
    <mergeCell ref="F51:G51"/>
    <mergeCell ref="C54:D54"/>
    <mergeCell ref="F54:G54"/>
    <mergeCell ref="A55:B55"/>
    <mergeCell ref="F55:G55"/>
    <mergeCell ref="C57:D57"/>
    <mergeCell ref="F57:G57"/>
    <mergeCell ref="A49:B49"/>
    <mergeCell ref="F49:G49"/>
    <mergeCell ref="A2:G2"/>
    <mergeCell ref="B3:F3"/>
    <mergeCell ref="B39:G39"/>
    <mergeCell ref="B40:G40"/>
    <mergeCell ref="B26:G26"/>
    <mergeCell ref="B32:G32"/>
    <mergeCell ref="B33:G33"/>
    <mergeCell ref="B25:G25"/>
    <mergeCell ref="A6:A9"/>
    <mergeCell ref="B19:G19"/>
    <mergeCell ref="A4:G4"/>
    <mergeCell ref="B18:G18"/>
    <mergeCell ref="A5:G5"/>
    <mergeCell ref="C48:D48"/>
    <mergeCell ref="F48:G48"/>
    <mergeCell ref="F8:F9"/>
    <mergeCell ref="D8:D9"/>
    <mergeCell ref="C6:G6"/>
    <mergeCell ref="B6:B9"/>
    <mergeCell ref="D7:G7"/>
    <mergeCell ref="G8:G9"/>
    <mergeCell ref="E8:E9"/>
    <mergeCell ref="C7:C9"/>
    <mergeCell ref="B11:G11"/>
    <mergeCell ref="B12:G12"/>
  </mergeCells>
  <phoneticPr fontId="2" type="noConversion"/>
  <printOptions horizontalCentered="1"/>
  <pageMargins left="1.3779527559055118" right="0.39370078740157483" top="0.39370078740157483" bottom="0.78740157480314965" header="0.27559055118110237" footer="0"/>
  <pageSetup paperSize="9" scale="66" orientation="portrait" r:id="rId1"/>
  <headerFooter differentFirst="1"/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4</vt:lpstr>
      <vt:lpstr>5</vt:lpstr>
      <vt:lpstr>6</vt:lpstr>
      <vt:lpstr>'5'!Область_печати</vt:lpstr>
      <vt:lpstr>'6'!Область_печати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xp</dc:creator>
  <cp:lastModifiedBy>Пользователь Windows</cp:lastModifiedBy>
  <cp:lastPrinted>2021-08-09T12:02:44Z</cp:lastPrinted>
  <dcterms:created xsi:type="dcterms:W3CDTF">2011-09-13T12:33:42Z</dcterms:created>
  <dcterms:modified xsi:type="dcterms:W3CDTF">2021-08-09T12:27:49Z</dcterms:modified>
</cp:coreProperties>
</file>