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20" windowWidth="15120" windowHeight="8010"/>
  </bookViews>
  <sheets>
    <sheet name="24.07.2014 (2)" sheetId="7" r:id="rId1"/>
    <sheet name="10.04.2014" sheetId="5" r:id="rId2"/>
    <sheet name="24.07.2014" sheetId="6" r:id="rId3"/>
    <sheet name="Аркуш1" sheetId="1" r:id="rId4"/>
    <sheet name="Аркуш2" sheetId="2" r:id="rId5"/>
    <sheet name="Аркуш3" sheetId="3" r:id="rId6"/>
  </sheets>
  <calcPr calcId="125725"/>
</workbook>
</file>

<file path=xl/calcChain.xml><?xml version="1.0" encoding="utf-8"?>
<calcChain xmlns="http://schemas.openxmlformats.org/spreadsheetml/2006/main">
  <c r="I61" i="7"/>
  <c r="I60"/>
  <c r="I59"/>
  <c r="I58"/>
  <c r="I57"/>
  <c r="M61"/>
  <c r="N61" s="1"/>
  <c r="H61"/>
  <c r="C61"/>
  <c r="N60"/>
  <c r="N59"/>
  <c r="N58"/>
  <c r="N57"/>
  <c r="M8"/>
  <c r="L8"/>
  <c r="N7" s="1"/>
  <c r="G8"/>
  <c r="C8"/>
  <c r="B8"/>
  <c r="D5" s="1"/>
  <c r="I7"/>
  <c r="D7"/>
  <c r="I6"/>
  <c r="N5"/>
  <c r="I5"/>
  <c r="I8" s="1"/>
  <c r="N58" i="6"/>
  <c r="N59"/>
  <c r="N60"/>
  <c r="N61"/>
  <c r="N57"/>
  <c r="M8"/>
  <c r="M61"/>
  <c r="H61"/>
  <c r="C61"/>
  <c r="L8"/>
  <c r="N6" s="1"/>
  <c r="G8"/>
  <c r="I5" s="1"/>
  <c r="C8"/>
  <c r="B8"/>
  <c r="D7"/>
  <c r="I6"/>
  <c r="D6"/>
  <c r="N5"/>
  <c r="D5"/>
  <c r="D8" s="1"/>
  <c r="L8" i="5"/>
  <c r="G8"/>
  <c r="I6" s="1"/>
  <c r="C8"/>
  <c r="B8"/>
  <c r="M61"/>
  <c r="H61"/>
  <c r="C61"/>
  <c r="N7"/>
  <c r="D7"/>
  <c r="N6"/>
  <c r="D6"/>
  <c r="N5"/>
  <c r="I5"/>
  <c r="D5"/>
  <c r="D8" s="1"/>
  <c r="N6" i="7" l="1"/>
  <c r="D6"/>
  <c r="D8" s="1"/>
  <c r="N7" i="6"/>
  <c r="I7"/>
  <c r="I8" s="1"/>
  <c r="I7" i="5"/>
  <c r="I8" s="1"/>
</calcChain>
</file>

<file path=xl/sharedStrings.xml><?xml version="1.0" encoding="utf-8"?>
<sst xmlns="http://schemas.openxmlformats.org/spreadsheetml/2006/main" count="177" uniqueCount="40">
  <si>
    <t>станом на 01.01.2013р.</t>
  </si>
  <si>
    <t>Категорія дебіторської</t>
  </si>
  <si>
    <t>Сума</t>
  </si>
  <si>
    <t>Боржники</t>
  </si>
  <si>
    <t>%</t>
  </si>
  <si>
    <t xml:space="preserve">Сума </t>
  </si>
  <si>
    <t xml:space="preserve"> заборгованості</t>
  </si>
  <si>
    <t>млн.грн.</t>
  </si>
  <si>
    <t xml:space="preserve"> млн.грн.</t>
  </si>
  <si>
    <t>Поточна до 3-х місяців</t>
  </si>
  <si>
    <t>Сумнівна від 3-х місяців до 2р.</t>
  </si>
  <si>
    <t>Безнадійна більше 2-х років</t>
  </si>
  <si>
    <t>Всього</t>
  </si>
  <si>
    <t xml:space="preserve">∆ + - </t>
  </si>
  <si>
    <t xml:space="preserve"> млн.грн</t>
  </si>
  <si>
    <t>Поточна</t>
  </si>
  <si>
    <t>Сумнівна</t>
  </si>
  <si>
    <t>Безнадійна</t>
  </si>
  <si>
    <t xml:space="preserve">          </t>
  </si>
  <si>
    <t xml:space="preserve">Аналіз заборгованості населення за послуги з теплопостачання </t>
  </si>
  <si>
    <t>станом на 01.01.2014р.</t>
  </si>
  <si>
    <t>станом на 01.03.2014р.</t>
  </si>
  <si>
    <t>- 0,7</t>
  </si>
  <si>
    <t>-2,3</t>
  </si>
  <si>
    <t>+ 3</t>
  </si>
  <si>
    <t>0,0</t>
  </si>
  <si>
    <t>+ 1,2</t>
  </si>
  <si>
    <t>+ 0,2</t>
  </si>
  <si>
    <t>+ 0,9</t>
  </si>
  <si>
    <t>+ 2,3</t>
  </si>
  <si>
    <t>Абонентів - 54886</t>
  </si>
  <si>
    <t>Абонентів - 54878</t>
  </si>
  <si>
    <t>Абонентів - 54506</t>
  </si>
  <si>
    <t>Додаток №1</t>
  </si>
  <si>
    <t>станом на 01.07.2014р.</t>
  </si>
  <si>
    <t>+ 1,3</t>
  </si>
  <si>
    <t>+ 1,1</t>
  </si>
  <si>
    <t>- 8,6</t>
  </si>
  <si>
    <t>- 6,2</t>
  </si>
  <si>
    <t>Абонентів - 55562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</si>
</sst>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0"/>
      <color theme="0"/>
      <name val="Calibri"/>
      <family val="2"/>
      <charset val="204"/>
      <scheme val="minor"/>
    </font>
    <font>
      <b/>
      <u/>
      <sz val="10.5"/>
      <color theme="0"/>
      <name val="Calibri"/>
      <family val="2"/>
      <charset val="204"/>
      <scheme val="minor"/>
    </font>
    <font>
      <sz val="13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3" fillId="0" borderId="0" xfId="0" applyFont="1" applyBorder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/>
    <xf numFmtId="0" fontId="4" fillId="2" borderId="4" xfId="0" applyFont="1" applyFill="1" applyBorder="1"/>
    <xf numFmtId="0" fontId="6" fillId="2" borderId="4" xfId="0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3" borderId="4" xfId="0" applyFont="1" applyFill="1" applyBorder="1"/>
    <xf numFmtId="0" fontId="6" fillId="3" borderId="4" xfId="0" applyFont="1" applyFill="1" applyBorder="1" applyAlignment="1">
      <alignment horizontal="center"/>
    </xf>
    <xf numFmtId="1" fontId="4" fillId="3" borderId="4" xfId="0" applyNumberFormat="1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4" borderId="4" xfId="0" applyFont="1" applyFill="1" applyBorder="1"/>
    <xf numFmtId="0" fontId="6" fillId="4" borderId="4" xfId="0" applyFont="1" applyFill="1" applyBorder="1" applyAlignment="1">
      <alignment horizontal="center"/>
    </xf>
    <xf numFmtId="1" fontId="4" fillId="4" borderId="4" xfId="0" applyNumberFormat="1" applyFont="1" applyFill="1" applyBorder="1" applyAlignment="1">
      <alignment horizontal="center"/>
    </xf>
    <xf numFmtId="164" fontId="6" fillId="4" borderId="4" xfId="0" applyNumberFormat="1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0" borderId="4" xfId="0" applyFont="1" applyBorder="1"/>
    <xf numFmtId="0" fontId="7" fillId="0" borderId="4" xfId="0" applyFont="1" applyBorder="1" applyAlignment="1">
      <alignment horizontal="center"/>
    </xf>
    <xf numFmtId="1" fontId="7" fillId="0" borderId="4" xfId="0" applyNumberFormat="1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Border="1" applyAlignment="1"/>
    <xf numFmtId="0" fontId="0" fillId="0" borderId="0" xfId="0" applyFill="1" applyBorder="1"/>
    <xf numFmtId="0" fontId="8" fillId="2" borderId="4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center"/>
    </xf>
    <xf numFmtId="0" fontId="0" fillId="0" borderId="0" xfId="0" applyFill="1"/>
    <xf numFmtId="0" fontId="8" fillId="3" borderId="4" xfId="0" applyFont="1" applyFill="1" applyBorder="1" applyAlignment="1">
      <alignment horizontal="left"/>
    </xf>
    <xf numFmtId="0" fontId="8" fillId="4" borderId="4" xfId="0" applyFont="1" applyFill="1" applyBorder="1" applyAlignment="1">
      <alignment horizontal="left"/>
    </xf>
    <xf numFmtId="0" fontId="8" fillId="0" borderId="4" xfId="0" applyFont="1" applyBorder="1" applyAlignment="1">
      <alignment horizontal="left"/>
    </xf>
    <xf numFmtId="49" fontId="7" fillId="0" borderId="0" xfId="0" applyNumberFormat="1" applyFont="1" applyFill="1" applyBorder="1" applyAlignment="1">
      <alignment horizontal="center"/>
    </xf>
    <xf numFmtId="0" fontId="1" fillId="0" borderId="0" xfId="0" applyFont="1"/>
    <xf numFmtId="0" fontId="8" fillId="0" borderId="0" xfId="0" applyFont="1" applyFill="1" applyBorder="1" applyAlignment="1">
      <alignment horizontal="center"/>
    </xf>
    <xf numFmtId="0" fontId="11" fillId="0" borderId="0" xfId="0" applyFont="1"/>
    <xf numFmtId="164" fontId="6" fillId="2" borderId="4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0" xfId="0" applyFont="1" applyAlignment="1">
      <alignment vertical="center"/>
    </xf>
    <xf numFmtId="0" fontId="13" fillId="0" borderId="0" xfId="0" applyFont="1" applyAlignment="1">
      <alignment horizontal="center" readingOrder="1"/>
    </xf>
    <xf numFmtId="0" fontId="14" fillId="0" borderId="0" xfId="0" applyFont="1" applyAlignment="1">
      <alignment horizontal="center" readingOrder="1"/>
    </xf>
    <xf numFmtId="1" fontId="5" fillId="0" borderId="0" xfId="0" applyNumberFormat="1" applyFont="1" applyFill="1" applyBorder="1" applyAlignment="1">
      <alignment horizontal="right"/>
    </xf>
    <xf numFmtId="9" fontId="13" fillId="0" borderId="0" xfId="0" applyNumberFormat="1" applyFont="1" applyAlignment="1">
      <alignment horizontal="center" readingOrder="1"/>
    </xf>
    <xf numFmtId="0" fontId="5" fillId="0" borderId="0" xfId="0" applyFont="1" applyFill="1" applyBorder="1" applyAlignment="1">
      <alignment horizontal="right"/>
    </xf>
    <xf numFmtId="0" fontId="1" fillId="0" borderId="0" xfId="0" applyFont="1" applyFill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right"/>
    </xf>
    <xf numFmtId="0" fontId="4" fillId="0" borderId="4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/>
    </xf>
    <xf numFmtId="49" fontId="7" fillId="0" borderId="7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9" fontId="9" fillId="2" borderId="6" xfId="0" applyNumberFormat="1" applyFont="1" applyFill="1" applyBorder="1" applyAlignment="1">
      <alignment horizontal="center"/>
    </xf>
    <xf numFmtId="49" fontId="9" fillId="2" borderId="7" xfId="0" applyNumberFormat="1" applyFont="1" applyFill="1" applyBorder="1" applyAlignment="1">
      <alignment horizontal="center"/>
    </xf>
    <xf numFmtId="49" fontId="9" fillId="3" borderId="6" xfId="0" applyNumberFormat="1" applyFont="1" applyFill="1" applyBorder="1" applyAlignment="1">
      <alignment horizontal="center"/>
    </xf>
    <xf numFmtId="49" fontId="9" fillId="3" borderId="7" xfId="0" applyNumberFormat="1" applyFont="1" applyFill="1" applyBorder="1" applyAlignment="1">
      <alignment horizontal="center"/>
    </xf>
    <xf numFmtId="49" fontId="9" fillId="4" borderId="6" xfId="0" applyNumberFormat="1" applyFont="1" applyFill="1" applyBorder="1" applyAlignment="1">
      <alignment horizontal="center"/>
    </xf>
    <xf numFmtId="49" fontId="9" fillId="4" borderId="7" xfId="0" applyNumberFormat="1" applyFont="1" applyFill="1" applyBorder="1" applyAlignment="1">
      <alignment horizontal="center"/>
    </xf>
    <xf numFmtId="0" fontId="15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uk-UA" sz="1400" b="1" i="0" baseline="0">
                <a:latin typeface="Times New Roman" pitchFamily="18" charset="0"/>
                <a:cs typeface="Times New Roman" pitchFamily="18" charset="0"/>
              </a:rPr>
              <a:t>Структура дебіторської заборгованості станом на 01.01.2013р.</a:t>
            </a:r>
            <a:endParaRPr lang="uk-UA" sz="1400">
              <a:latin typeface="Times New Roman" pitchFamily="18" charset="0"/>
              <a:cs typeface="Times New Roman" pitchFamily="18" charset="0"/>
            </a:endParaRP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Pt>
            <c:idx val="0"/>
            <c:spPr>
              <a:solidFill>
                <a:srgbClr val="00FF00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-0.17851655123270041"/>
                  <c:y val="-3.3672453575830916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Поточна</a:t>
                    </a:r>
                    <a:endParaRPr lang="uk-UA" sz="1000"/>
                  </a:p>
                  <a:p>
                    <a:r>
                      <a:rPr lang="en-US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16</a:t>
                    </a:r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,</a:t>
                    </a:r>
                    <a:r>
                      <a:rPr lang="en-US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3</a:t>
                    </a:r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 млн.грн</a:t>
                    </a:r>
                    <a:r>
                      <a:rPr lang="en-US"/>
                      <a:t>
</a:t>
                    </a:r>
                    <a:r>
                      <a:rPr lang="uk-UA"/>
                      <a:t>50</a:t>
                    </a:r>
                    <a:r>
                      <a:rPr lang="en-US"/>
                      <a:t>%</a:t>
                    </a:r>
                  </a:p>
                </c:rich>
              </c:tx>
              <c:showCatName val="1"/>
              <c:showPercent val="1"/>
            </c:dLbl>
            <c:dLbl>
              <c:idx val="1"/>
              <c:layout>
                <c:manualLayout>
                  <c:x val="0.20452743096506598"/>
                  <c:y val="-0.13748454841458208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Сумнівна     </a:t>
                    </a:r>
                    <a:endParaRPr lang="uk-UA" sz="1000"/>
                  </a:p>
                  <a:p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13,5 млн.грн </a:t>
                    </a:r>
                    <a:r>
                      <a:rPr lang="en-US"/>
                      <a:t>
3</a:t>
                    </a:r>
                    <a:r>
                      <a:rPr lang="uk-UA"/>
                      <a:t>4</a:t>
                    </a:r>
                    <a:r>
                      <a:rPr lang="en-US"/>
                      <a:t>%</a:t>
                    </a:r>
                  </a:p>
                </c:rich>
              </c:tx>
              <c:showCatName val="1"/>
              <c:showPercent val="1"/>
            </c:dLbl>
            <c:dLbl>
              <c:idx val="2"/>
              <c:layout>
                <c:manualLayout>
                  <c:x val="0.14389498131897091"/>
                  <c:y val="0.11680733369697945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Безнадійна</a:t>
                    </a:r>
                    <a:endParaRPr lang="uk-UA" sz="1000"/>
                  </a:p>
                  <a:p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6,0 млн.грн</a:t>
                    </a:r>
                    <a:r>
                      <a:rPr lang="en-US"/>
                      <a:t>
1</a:t>
                    </a:r>
                    <a:r>
                      <a:rPr lang="uk-UA"/>
                      <a:t>6</a:t>
                    </a:r>
                    <a:r>
                      <a:rPr lang="en-US"/>
                      <a:t>%</a:t>
                    </a:r>
                  </a:p>
                </c:rich>
              </c:tx>
              <c:showCatName val="1"/>
              <c:showPercent val="1"/>
            </c:dLbl>
            <c:showCatName val="1"/>
            <c:showPercent val="1"/>
            <c:showLeaderLines val="1"/>
          </c:dLbls>
          <c:val>
            <c:numRef>
              <c:f>'24.07.2014 (2)'!$B$5:$B$7</c:f>
              <c:numCache>
                <c:formatCode>General</c:formatCode>
                <c:ptCount val="3"/>
                <c:pt idx="0">
                  <c:v>19.7</c:v>
                </c:pt>
                <c:pt idx="1">
                  <c:v>13.5</c:v>
                </c:pt>
                <c:pt idx="2" formatCode="0.0">
                  <c:v>6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uk-UA" sz="1400">
                <a:latin typeface="Times New Roman" pitchFamily="18" charset="0"/>
                <a:cs typeface="Times New Roman" pitchFamily="18" charset="0"/>
              </a:rPr>
              <a:t>Структура абонентів станом на 01.01.2013р.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explosion val="26"/>
          <c:dPt>
            <c:idx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spPr>
              <a:solidFill>
                <a:srgbClr val="00FF0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9.5769544495544714E-2"/>
                  <c:y val="4.1783934333262124E-3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Немає боргу</a:t>
                    </a:r>
                  </a:p>
                  <a:p>
                    <a:r>
                      <a:rPr lang="en-US" sz="1050" b="1" i="0" u="sng" baseline="0"/>
                      <a:t>40</a:t>
                    </a:r>
                    <a:r>
                      <a:rPr lang="uk-UA" sz="1050" b="1" i="0" u="sng" baseline="0"/>
                      <a:t>036</a:t>
                    </a:r>
                  </a:p>
                  <a:p>
                    <a:r>
                      <a:rPr lang="uk-UA" sz="1000" b="0" i="0" u="none" baseline="0"/>
                      <a:t>74%</a:t>
                    </a:r>
                    <a:endParaRPr lang="uk-UA" sz="1000" b="0" u="none"/>
                  </a:p>
                </c:rich>
              </c:tx>
              <c:showCatName val="1"/>
              <c:showPercent val="1"/>
            </c:dLbl>
            <c:dLbl>
              <c:idx val="1"/>
              <c:layout>
                <c:manualLayout>
                  <c:x val="-5.7141979014042402E-2"/>
                  <c:y val="7.9256520483852025E-2"/>
                </c:manualLayout>
              </c:layout>
              <c:tx>
                <c:rich>
                  <a:bodyPr/>
                  <a:lstStyle/>
                  <a:p>
                    <a:r>
                      <a:rPr lang="uk-UA"/>
                      <a:t>Поточна</a:t>
                    </a:r>
                  </a:p>
                  <a:p>
                    <a:r>
                      <a:rPr lang="uk-UA" sz="1050" b="1" u="sng"/>
                      <a:t>6737</a:t>
                    </a:r>
                    <a:r>
                      <a:rPr lang="en-US"/>
                      <a:t>
12%</a:t>
                    </a:r>
                  </a:p>
                </c:rich>
              </c:tx>
              <c:showCatName val="1"/>
              <c:showPercent val="1"/>
            </c:dLbl>
            <c:dLbl>
              <c:idx val="2"/>
              <c:layout>
                <c:manualLayout>
                  <c:x val="-0.17345060678895372"/>
                  <c:y val="1.5843128885645603E-2"/>
                </c:manualLayout>
              </c:layout>
              <c:tx>
                <c:rich>
                  <a:bodyPr/>
                  <a:lstStyle/>
                  <a:p>
                    <a:r>
                      <a:rPr lang="uk-UA"/>
                      <a:t>Сумнівна</a:t>
                    </a:r>
                  </a:p>
                  <a:p>
                    <a:r>
                      <a:rPr lang="uk-UA" sz="1050" b="1" u="sng"/>
                      <a:t>5066</a:t>
                    </a:r>
                    <a:r>
                      <a:rPr lang="en-US"/>
                      <a:t>
</a:t>
                    </a:r>
                    <a:r>
                      <a:rPr lang="uk-UA"/>
                      <a:t>9</a:t>
                    </a:r>
                    <a:r>
                      <a:rPr lang="en-US"/>
                      <a:t>%</a:t>
                    </a:r>
                  </a:p>
                </c:rich>
              </c:tx>
              <c:showCatName val="1"/>
              <c:showPercent val="1"/>
            </c:dLbl>
            <c:dLbl>
              <c:idx val="3"/>
              <c:layout>
                <c:manualLayout>
                  <c:x val="0.29169896340949991"/>
                  <c:y val="9.2678080786562048E-2"/>
                </c:manualLayout>
              </c:layout>
              <c:tx>
                <c:rich>
                  <a:bodyPr/>
                  <a:lstStyle/>
                  <a:p>
                    <a:r>
                      <a:rPr lang="uk-UA"/>
                      <a:t>Безнадійна</a:t>
                    </a:r>
                  </a:p>
                  <a:p>
                    <a:r>
                      <a:rPr lang="uk-UA" sz="1050" b="1" u="sng"/>
                      <a:t>2667</a:t>
                    </a:r>
                    <a:r>
                      <a:rPr lang="en-US"/>
                      <a:t>
</a:t>
                    </a:r>
                    <a:r>
                      <a:rPr lang="uk-UA"/>
                      <a:t>5</a:t>
                    </a:r>
                    <a:r>
                      <a:rPr lang="en-US"/>
                      <a:t>%</a:t>
                    </a:r>
                  </a:p>
                </c:rich>
              </c:tx>
              <c:showCatName val="1"/>
              <c:showPercent val="1"/>
            </c:dLbl>
            <c:showCatName val="1"/>
            <c:showPercent val="1"/>
            <c:showLeaderLines val="1"/>
          </c:dLbls>
          <c:val>
            <c:numRef>
              <c:f>'10.04.2014'!$C$57:$C$60</c:f>
              <c:numCache>
                <c:formatCode>General</c:formatCode>
                <c:ptCount val="4"/>
                <c:pt idx="0">
                  <c:v>40036</c:v>
                </c:pt>
                <c:pt idx="1">
                  <c:v>6737</c:v>
                </c:pt>
                <c:pt idx="2">
                  <c:v>5066</c:v>
                </c:pt>
                <c:pt idx="3">
                  <c:v>2667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255" l="0.70000000000000062" r="0.70000000000000062" t="0.75000000000000255" header="0.30000000000000032" footer="0.30000000000000032"/>
    <c:pageSetup paperSize="9" orientation="landscape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uk-UA" sz="1400" b="1" i="0" baseline="0">
                <a:latin typeface="Times New Roman" pitchFamily="18" charset="0"/>
                <a:cs typeface="Times New Roman" pitchFamily="18" charset="0"/>
              </a:rPr>
              <a:t>Структура абонентів станом на 01.01.2014р.</a:t>
            </a:r>
            <a:endParaRPr lang="uk-UA" sz="1400">
              <a:latin typeface="Times New Roman" pitchFamily="18" charset="0"/>
              <a:cs typeface="Times New Roman" pitchFamily="18" charset="0"/>
            </a:endParaRP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explosion val="25"/>
          <c:dPt>
            <c:idx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spPr>
              <a:solidFill>
                <a:srgbClr val="00FF0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6.2604524303913833E-2"/>
                  <c:y val="1.9421740755806403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Немає боргу</a:t>
                    </a:r>
                    <a:endParaRPr lang="uk-UA" sz="1000"/>
                  </a:p>
                  <a:p>
                    <a:r>
                      <a:rPr lang="en-US" sz="1050" b="1" i="0" u="sng" baseline="0"/>
                      <a:t>40</a:t>
                    </a:r>
                    <a:r>
                      <a:rPr lang="uk-UA" sz="1050" b="1" i="0" u="sng" baseline="0"/>
                      <a:t>564</a:t>
                    </a:r>
                    <a:endParaRPr lang="uk-UA" sz="1050"/>
                  </a:p>
                  <a:p>
                    <a:r>
                      <a:rPr lang="en-US"/>
                      <a:t>74%</a:t>
                    </a:r>
                  </a:p>
                </c:rich>
              </c:tx>
              <c:showCatName val="1"/>
              <c:showPercent val="1"/>
            </c:dLbl>
            <c:dLbl>
              <c:idx val="1"/>
              <c:layout>
                <c:manualLayout>
                  <c:x val="-5.0003614108055934E-2"/>
                  <c:y val="9.0592373869933226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Поточна</a:t>
                    </a:r>
                    <a:endParaRPr lang="uk-UA" sz="1000"/>
                  </a:p>
                  <a:p>
                    <a:r>
                      <a:rPr lang="uk-UA" sz="1050" b="1" i="0" u="sng" baseline="0"/>
                      <a:t>6433</a:t>
                    </a:r>
                    <a:r>
                      <a:rPr lang="en-US"/>
                      <a:t>
12%</a:t>
                    </a:r>
                  </a:p>
                </c:rich>
              </c:tx>
              <c:showCatName val="1"/>
              <c:showPercent val="1"/>
            </c:dLbl>
            <c:dLbl>
              <c:idx val="2"/>
              <c:layout>
                <c:manualLayout>
                  <c:x val="-0.16714657281835255"/>
                  <c:y val="1.0394794400699896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Сумнівна</a:t>
                    </a:r>
                    <a:endParaRPr lang="uk-UA" sz="1000"/>
                  </a:p>
                  <a:p>
                    <a:r>
                      <a:rPr lang="uk-UA" sz="1000" b="1" i="0" u="sng" baseline="0"/>
                      <a:t>4883</a:t>
                    </a:r>
                    <a:r>
                      <a:rPr lang="en-US"/>
                      <a:t>
9%</a:t>
                    </a:r>
                  </a:p>
                </c:rich>
              </c:tx>
              <c:showCatName val="1"/>
              <c:showPercent val="1"/>
            </c:dLbl>
            <c:dLbl>
              <c:idx val="3"/>
              <c:layout>
                <c:manualLayout>
                  <c:x val="0.29650119609112319"/>
                  <c:y val="9.1198014474132158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Безнадійна</a:t>
                    </a:r>
                    <a:endParaRPr lang="uk-UA" sz="1000"/>
                  </a:p>
                  <a:p>
                    <a:r>
                      <a:rPr lang="uk-UA" sz="1050" b="1" i="0" u="sng" baseline="0"/>
                      <a:t>2998</a:t>
                    </a:r>
                    <a:r>
                      <a:rPr lang="en-US"/>
                      <a:t>
5%</a:t>
                    </a:r>
                  </a:p>
                </c:rich>
              </c:tx>
              <c:showCatName val="1"/>
              <c:showPercent val="1"/>
            </c:dLbl>
            <c:showCatName val="1"/>
            <c:showPercent val="1"/>
            <c:showLeaderLines val="1"/>
          </c:dLbls>
          <c:val>
            <c:numRef>
              <c:f>'10.04.2014'!$H$57:$H$60</c:f>
              <c:numCache>
                <c:formatCode>0</c:formatCode>
                <c:ptCount val="4"/>
                <c:pt idx="0" formatCode="General">
                  <c:v>40564</c:v>
                </c:pt>
                <c:pt idx="1">
                  <c:v>6433</c:v>
                </c:pt>
                <c:pt idx="2">
                  <c:v>4883</c:v>
                </c:pt>
                <c:pt idx="3">
                  <c:v>2998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uk-UA" sz="1400" b="1" i="0" baseline="0">
                <a:latin typeface="Times New Roman" pitchFamily="18" charset="0"/>
                <a:cs typeface="Times New Roman" pitchFamily="18" charset="0"/>
              </a:rPr>
              <a:t>Структура абонентів станом на 01.03.2014р.</a:t>
            </a:r>
            <a:endParaRPr lang="uk-UA" sz="1400">
              <a:latin typeface="Times New Roman" pitchFamily="18" charset="0"/>
              <a:cs typeface="Times New Roman" pitchFamily="18" charset="0"/>
            </a:endParaRP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explosion val="25"/>
          <c:dPt>
            <c:idx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spPr>
              <a:solidFill>
                <a:srgbClr val="00FF0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4.9930730308196204E-2"/>
                  <c:y val="5.1779424303057618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Немає боргу</a:t>
                    </a:r>
                  </a:p>
                  <a:p>
                    <a:r>
                      <a:rPr lang="uk-UA" sz="1050" b="1" i="0" u="sng" baseline="0"/>
                      <a:t>39863</a:t>
                    </a:r>
                    <a:r>
                      <a:rPr lang="en-US"/>
                      <a:t>
7</a:t>
                    </a:r>
                    <a:r>
                      <a:rPr lang="uk-UA"/>
                      <a:t>3</a:t>
                    </a:r>
                    <a:r>
                      <a:rPr lang="en-US"/>
                      <a:t>%</a:t>
                    </a:r>
                  </a:p>
                </c:rich>
              </c:tx>
              <c:showCatName val="1"/>
              <c:showPercent val="1"/>
            </c:dLbl>
            <c:dLbl>
              <c:idx val="1"/>
              <c:layout>
                <c:manualLayout>
                  <c:x val="-2.3346050815812973E-2"/>
                  <c:y val="7.2342490017023781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Поточна</a:t>
                    </a:r>
                  </a:p>
                  <a:p>
                    <a:r>
                      <a:rPr lang="uk-UA" sz="1050" b="1" i="0" u="sng" baseline="0"/>
                      <a:t>6827</a:t>
                    </a:r>
                    <a:r>
                      <a:rPr lang="en-US"/>
                      <a:t>
1</a:t>
                    </a:r>
                    <a:r>
                      <a:rPr lang="uk-UA"/>
                      <a:t>3</a:t>
                    </a:r>
                    <a:r>
                      <a:rPr lang="en-US"/>
                      <a:t>%</a:t>
                    </a:r>
                  </a:p>
                </c:rich>
              </c:tx>
              <c:showCatName val="1"/>
              <c:showPercent val="1"/>
            </c:dLbl>
            <c:dLbl>
              <c:idx val="2"/>
              <c:layout>
                <c:manualLayout>
                  <c:x val="-0.15604432177936592"/>
                  <c:y val="5.4552142982224831E-3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Сумнівна</a:t>
                    </a:r>
                  </a:p>
                  <a:p>
                    <a:r>
                      <a:rPr lang="uk-UA" sz="1050" b="1" i="0" u="sng" baseline="0"/>
                      <a:t>5139</a:t>
                    </a:r>
                    <a:r>
                      <a:rPr lang="en-US"/>
                      <a:t>
</a:t>
                    </a:r>
                    <a:r>
                      <a:rPr lang="uk-UA"/>
                      <a:t>9</a:t>
                    </a:r>
                    <a:r>
                      <a:rPr lang="en-US"/>
                      <a:t>%</a:t>
                    </a:r>
                  </a:p>
                </c:rich>
              </c:tx>
              <c:showCatName val="1"/>
              <c:showPercent val="1"/>
            </c:dLbl>
            <c:dLbl>
              <c:idx val="3"/>
              <c:layout>
                <c:manualLayout>
                  <c:x val="0.31128555222157334"/>
                  <c:y val="7.8460918526263079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Безнадійна</a:t>
                    </a:r>
                  </a:p>
                  <a:p>
                    <a:r>
                      <a:rPr lang="uk-UA" sz="1050" b="1" i="0" u="sng" baseline="0"/>
                      <a:t>3057</a:t>
                    </a:r>
                    <a:r>
                      <a:rPr lang="en-US"/>
                      <a:t>
5%</a:t>
                    </a:r>
                  </a:p>
                </c:rich>
              </c:tx>
              <c:showCatName val="1"/>
              <c:showPercent val="1"/>
            </c:dLbl>
            <c:showCatName val="1"/>
            <c:showPercent val="1"/>
            <c:showLeaderLines val="1"/>
          </c:dLbls>
          <c:val>
            <c:numRef>
              <c:f>'10.04.2014'!$M$57:$M$60</c:f>
              <c:numCache>
                <c:formatCode>General</c:formatCode>
                <c:ptCount val="4"/>
                <c:pt idx="0">
                  <c:v>39863</c:v>
                </c:pt>
                <c:pt idx="1">
                  <c:v>6827</c:v>
                </c:pt>
                <c:pt idx="2">
                  <c:v>5139</c:v>
                </c:pt>
                <c:pt idx="3">
                  <c:v>3057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3" l="0.70000000000000062" r="0.70000000000000062" t="0.750000000000003" header="0.30000000000000032" footer="0.30000000000000032"/>
    <c:pageSetup paperSize="9" orientation="landscape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uk-UA" sz="1400" b="1" i="0" baseline="0">
                <a:latin typeface="Times New Roman" pitchFamily="18" charset="0"/>
                <a:cs typeface="Times New Roman" pitchFamily="18" charset="0"/>
              </a:rPr>
              <a:t>Структура дебіторської заборгованості станом на 01.01.2013р.</a:t>
            </a:r>
            <a:endParaRPr lang="uk-UA" sz="1400">
              <a:latin typeface="Times New Roman" pitchFamily="18" charset="0"/>
              <a:cs typeface="Times New Roman" pitchFamily="18" charset="0"/>
            </a:endParaRP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Pt>
            <c:idx val="0"/>
            <c:spPr>
              <a:solidFill>
                <a:srgbClr val="00FF00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-0.17851655123270041"/>
                  <c:y val="-3.3672453575830916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Поточна</a:t>
                    </a:r>
                    <a:endParaRPr lang="uk-UA" sz="1000"/>
                  </a:p>
                  <a:p>
                    <a:r>
                      <a:rPr lang="en-US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16</a:t>
                    </a:r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,</a:t>
                    </a:r>
                    <a:r>
                      <a:rPr lang="en-US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3</a:t>
                    </a:r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 млн.грн</a:t>
                    </a:r>
                    <a:r>
                      <a:rPr lang="en-US"/>
                      <a:t>
</a:t>
                    </a:r>
                    <a:r>
                      <a:rPr lang="uk-UA"/>
                      <a:t>50</a:t>
                    </a:r>
                    <a:r>
                      <a:rPr lang="en-US"/>
                      <a:t>%</a:t>
                    </a:r>
                  </a:p>
                </c:rich>
              </c:tx>
              <c:showCatName val="1"/>
              <c:showPercent val="1"/>
            </c:dLbl>
            <c:dLbl>
              <c:idx val="1"/>
              <c:layout>
                <c:manualLayout>
                  <c:x val="0.20452743096506593"/>
                  <c:y val="-0.13748454841458208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Сумнівна     </a:t>
                    </a:r>
                    <a:endParaRPr lang="uk-UA" sz="1000"/>
                  </a:p>
                  <a:p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13,5 млн.грн </a:t>
                    </a:r>
                    <a:r>
                      <a:rPr lang="en-US"/>
                      <a:t>
3</a:t>
                    </a:r>
                    <a:r>
                      <a:rPr lang="uk-UA"/>
                      <a:t>4</a:t>
                    </a:r>
                    <a:r>
                      <a:rPr lang="en-US"/>
                      <a:t>%</a:t>
                    </a:r>
                  </a:p>
                </c:rich>
              </c:tx>
              <c:showCatName val="1"/>
              <c:showPercent val="1"/>
            </c:dLbl>
            <c:dLbl>
              <c:idx val="2"/>
              <c:layout>
                <c:manualLayout>
                  <c:x val="0.14389498131897091"/>
                  <c:y val="0.11680733369697945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Безнадійна</a:t>
                    </a:r>
                    <a:endParaRPr lang="uk-UA" sz="1000"/>
                  </a:p>
                  <a:p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6,0 млн.грн</a:t>
                    </a:r>
                    <a:r>
                      <a:rPr lang="en-US"/>
                      <a:t>
1</a:t>
                    </a:r>
                    <a:r>
                      <a:rPr lang="uk-UA"/>
                      <a:t>6</a:t>
                    </a:r>
                    <a:r>
                      <a:rPr lang="en-US"/>
                      <a:t>%</a:t>
                    </a:r>
                  </a:p>
                </c:rich>
              </c:tx>
              <c:showCatName val="1"/>
              <c:showPercent val="1"/>
            </c:dLbl>
            <c:showCatName val="1"/>
            <c:showPercent val="1"/>
            <c:showLeaderLines val="1"/>
          </c:dLbls>
          <c:val>
            <c:numRef>
              <c:f>'24.07.2014'!$B$5:$B$7</c:f>
              <c:numCache>
                <c:formatCode>General</c:formatCode>
                <c:ptCount val="3"/>
                <c:pt idx="0">
                  <c:v>19.7</c:v>
                </c:pt>
                <c:pt idx="1">
                  <c:v>13.5</c:v>
                </c:pt>
                <c:pt idx="2" formatCode="0.0">
                  <c:v>6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uk-UA" sz="1400" b="1" i="0" baseline="0">
                <a:latin typeface="Times New Roman" pitchFamily="18" charset="0"/>
                <a:cs typeface="Times New Roman" pitchFamily="18" charset="0"/>
              </a:rPr>
              <a:t>Структура дебіторської заборгованості станом на 01.01.2014р.</a:t>
            </a:r>
            <a:endParaRPr lang="uk-UA" sz="1400">
              <a:latin typeface="Times New Roman" pitchFamily="18" charset="0"/>
              <a:cs typeface="Times New Roman" pitchFamily="18" charset="0"/>
            </a:endParaRP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spPr>
            <a:ln w="12700">
              <a:solidFill>
                <a:schemeClr val="tx1"/>
              </a:solidFill>
            </a:ln>
          </c:spPr>
          <c:explosion val="25"/>
          <c:dPt>
            <c:idx val="0"/>
            <c:spPr>
              <a:solidFill>
                <a:srgbClr val="00FF00"/>
              </a:solidFill>
              <a:ln w="12700">
                <a:solidFill>
                  <a:schemeClr val="tx1"/>
                </a:solidFill>
              </a:ln>
            </c:spPr>
          </c:dPt>
          <c:dPt>
            <c:idx val="1"/>
            <c:spPr>
              <a:solidFill>
                <a:srgbClr val="00B0F0"/>
              </a:solidFill>
              <a:ln w="12700">
                <a:solidFill>
                  <a:schemeClr val="tx1"/>
                </a:solidFill>
              </a:ln>
            </c:spPr>
          </c:dPt>
          <c:dPt>
            <c:idx val="2"/>
            <c:spPr>
              <a:solidFill>
                <a:srgbClr val="FF0000"/>
              </a:solidFill>
              <a:ln w="12700"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-0.18492675199741032"/>
                  <c:y val="2.1275994346860491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Поточна</a:t>
                    </a:r>
                    <a:endParaRPr lang="uk-UA" sz="1000"/>
                  </a:p>
                  <a:p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19,0 млн.грн</a:t>
                    </a:r>
                    <a:r>
                      <a:rPr lang="en-US"/>
                      <a:t>
</a:t>
                    </a:r>
                    <a:r>
                      <a:rPr lang="uk-UA"/>
                      <a:t>48</a:t>
                    </a:r>
                    <a:r>
                      <a:rPr lang="en-US"/>
                      <a:t>%</a:t>
                    </a:r>
                  </a:p>
                </c:rich>
              </c:tx>
              <c:showCatName val="1"/>
              <c:showPercent val="1"/>
            </c:dLbl>
            <c:dLbl>
              <c:idx val="1"/>
              <c:layout>
                <c:manualLayout>
                  <c:x val="0.21461075074866742"/>
                  <c:y val="-0.18397190735773433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Сумнівна     </a:t>
                    </a:r>
                    <a:endParaRPr lang="uk-UA" sz="1000"/>
                  </a:p>
                  <a:p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11,2 млн.грн </a:t>
                    </a:r>
                    <a:r>
                      <a:rPr lang="en-US"/>
                      <a:t>
</a:t>
                    </a:r>
                    <a:r>
                      <a:rPr lang="uk-UA"/>
                      <a:t>29</a:t>
                    </a:r>
                    <a:r>
                      <a:rPr lang="en-US"/>
                      <a:t>%</a:t>
                    </a:r>
                  </a:p>
                </c:rich>
              </c:tx>
              <c:showCatName val="1"/>
              <c:showPercent val="1"/>
            </c:dLbl>
            <c:dLbl>
              <c:idx val="2"/>
              <c:layout>
                <c:manualLayout>
                  <c:x val="0.19511001653427681"/>
                  <c:y val="8.2291828906002271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Безнадійна</a:t>
                    </a:r>
                    <a:endParaRPr lang="uk-UA" sz="1000"/>
                  </a:p>
                  <a:p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9,0 млн.грн</a:t>
                    </a:r>
                    <a:r>
                      <a:rPr lang="en-US"/>
                      <a:t>
</a:t>
                    </a:r>
                    <a:r>
                      <a:rPr lang="uk-UA"/>
                      <a:t>23</a:t>
                    </a:r>
                    <a:r>
                      <a:rPr lang="en-US"/>
                      <a:t>%</a:t>
                    </a:r>
                  </a:p>
                </c:rich>
              </c:tx>
              <c:showCatName val="1"/>
              <c:showPercent val="1"/>
            </c:dLbl>
            <c:showCatName val="1"/>
            <c:showPercent val="1"/>
            <c:showLeaderLines val="1"/>
          </c:dLbls>
          <c:val>
            <c:numRef>
              <c:f>'24.07.2014'!$G$5:$G$7</c:f>
              <c:numCache>
                <c:formatCode>General</c:formatCode>
                <c:ptCount val="3"/>
                <c:pt idx="0" formatCode="0.0">
                  <c:v>19</c:v>
                </c:pt>
                <c:pt idx="1">
                  <c:v>11.2</c:v>
                </c:pt>
                <c:pt idx="2" formatCode="0.0">
                  <c:v>9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uk-UA" sz="1400" b="1" i="0" baseline="0">
                <a:latin typeface="Times New Roman" pitchFamily="18" charset="0"/>
                <a:cs typeface="Times New Roman" pitchFamily="18" charset="0"/>
              </a:rPr>
              <a:t>Структура дебіторської заборгованості станом на 01.0</a:t>
            </a:r>
            <a:r>
              <a:rPr lang="en-US" sz="1400" b="1" i="0" baseline="0">
                <a:latin typeface="Times New Roman" pitchFamily="18" charset="0"/>
                <a:cs typeface="Times New Roman" pitchFamily="18" charset="0"/>
              </a:rPr>
              <a:t>7</a:t>
            </a:r>
            <a:r>
              <a:rPr lang="uk-UA" sz="1400" b="1" i="0" baseline="0">
                <a:latin typeface="Times New Roman" pitchFamily="18" charset="0"/>
                <a:cs typeface="Times New Roman" pitchFamily="18" charset="0"/>
              </a:rPr>
              <a:t>.2014р.</a:t>
            </a:r>
            <a:endParaRPr lang="uk-UA" sz="1400">
              <a:latin typeface="Times New Roman" pitchFamily="18" charset="0"/>
              <a:cs typeface="Times New Roman" pitchFamily="18" charset="0"/>
            </a:endParaRPr>
          </a:p>
        </c:rich>
      </c:tx>
      <c:layout/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0.19006259752838409"/>
          <c:y val="0.29922153961524073"/>
          <c:w val="0.80818156272607167"/>
          <c:h val="0.66236278157537998"/>
        </c:manualLayout>
      </c:layout>
      <c:pie3D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explosion val="25"/>
          <c:dPt>
            <c:idx val="0"/>
            <c:spPr>
              <a:solidFill>
                <a:srgbClr val="00FF00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-0.11764413275219869"/>
                  <c:y val="5.098035822445271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Поточна</a:t>
                    </a:r>
                  </a:p>
                  <a:p>
                    <a:r>
                      <a:rPr lang="en-US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1</a:t>
                    </a:r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0,</a:t>
                    </a:r>
                    <a:r>
                      <a:rPr lang="en-US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4</a:t>
                    </a:r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 млн.грн</a:t>
                    </a:r>
                    <a:r>
                      <a:rPr lang="en-US"/>
                      <a:t>
31%</a:t>
                    </a:r>
                  </a:p>
                </c:rich>
              </c:tx>
              <c:showCatName val="1"/>
              <c:showPercent val="1"/>
            </c:dLbl>
            <c:dLbl>
              <c:idx val="1"/>
              <c:layout>
                <c:manualLayout>
                  <c:x val="1.4139747337960888E-2"/>
                  <c:y val="-0.2309815119263938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Сумнівна</a:t>
                    </a:r>
                  </a:p>
                  <a:p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1</a:t>
                    </a:r>
                    <a:r>
                      <a:rPr lang="en-US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2,5</a:t>
                    </a:r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 млн.грн</a:t>
                    </a:r>
                    <a:r>
                      <a:rPr lang="en-US"/>
                      <a:t>
38%</a:t>
                    </a:r>
                  </a:p>
                </c:rich>
              </c:tx>
              <c:showCatName val="1"/>
              <c:showPercent val="1"/>
            </c:dLbl>
            <c:dLbl>
              <c:idx val="2"/>
              <c:layout>
                <c:manualLayout>
                  <c:x val="0.19510985955912691"/>
                  <c:y val="8.026592829742453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Безнадійна</a:t>
                    </a:r>
                  </a:p>
                  <a:p>
                    <a:r>
                      <a:rPr lang="en-US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10,1</a:t>
                    </a:r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млн.грн</a:t>
                    </a:r>
                    <a:r>
                      <a:rPr lang="en-US"/>
                      <a:t>
31%</a:t>
                    </a:r>
                  </a:p>
                </c:rich>
              </c:tx>
              <c:showCatName val="1"/>
              <c:showPercent val="1"/>
            </c:dLbl>
            <c:showCatName val="1"/>
            <c:showPercent val="1"/>
            <c:showLeaderLines val="1"/>
          </c:dLbls>
          <c:val>
            <c:numRef>
              <c:f>'24.07.2014'!$N$5:$N$7</c:f>
              <c:numCache>
                <c:formatCode>0</c:formatCode>
                <c:ptCount val="3"/>
                <c:pt idx="0">
                  <c:v>31.515151515151516</c:v>
                </c:pt>
                <c:pt idx="1">
                  <c:v>37.878787878787875</c:v>
                </c:pt>
                <c:pt idx="2">
                  <c:v>30.606060606060606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uk-UA" sz="1400">
                <a:latin typeface="Times New Roman" pitchFamily="18" charset="0"/>
                <a:cs typeface="Times New Roman" pitchFamily="18" charset="0"/>
              </a:rPr>
              <a:t>Структура абонентів станом на 01.01.2013р.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explosion val="26"/>
          <c:dPt>
            <c:idx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spPr>
              <a:solidFill>
                <a:srgbClr val="00FF0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9.5769544495544714E-2"/>
                  <c:y val="4.1783934333262124E-3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Немає боргу</a:t>
                    </a:r>
                  </a:p>
                  <a:p>
                    <a:r>
                      <a:rPr lang="en-US" sz="1050" b="1" i="0" u="sng" baseline="0"/>
                      <a:t>40</a:t>
                    </a:r>
                    <a:r>
                      <a:rPr lang="uk-UA" sz="1050" b="1" i="0" u="sng" baseline="0"/>
                      <a:t>036</a:t>
                    </a:r>
                  </a:p>
                  <a:p>
                    <a:r>
                      <a:rPr lang="uk-UA" sz="1000" b="0" i="0" u="none" baseline="0"/>
                      <a:t>74%</a:t>
                    </a:r>
                    <a:endParaRPr lang="uk-UA" sz="1000" b="0" u="none"/>
                  </a:p>
                </c:rich>
              </c:tx>
              <c:showCatName val="1"/>
              <c:showPercent val="1"/>
            </c:dLbl>
            <c:dLbl>
              <c:idx val="1"/>
              <c:layout>
                <c:manualLayout>
                  <c:x val="-5.7141979014042402E-2"/>
                  <c:y val="7.9256520483852025E-2"/>
                </c:manualLayout>
              </c:layout>
              <c:tx>
                <c:rich>
                  <a:bodyPr/>
                  <a:lstStyle/>
                  <a:p>
                    <a:r>
                      <a:rPr lang="uk-UA"/>
                      <a:t>Поточна</a:t>
                    </a:r>
                  </a:p>
                  <a:p>
                    <a:r>
                      <a:rPr lang="uk-UA" sz="1050" b="1" u="sng"/>
                      <a:t>6737</a:t>
                    </a:r>
                    <a:r>
                      <a:rPr lang="en-US"/>
                      <a:t>
12%</a:t>
                    </a:r>
                  </a:p>
                </c:rich>
              </c:tx>
              <c:showCatName val="1"/>
              <c:showPercent val="1"/>
            </c:dLbl>
            <c:dLbl>
              <c:idx val="2"/>
              <c:layout>
                <c:manualLayout>
                  <c:x val="-0.17345060678895372"/>
                  <c:y val="1.5843128885645603E-2"/>
                </c:manualLayout>
              </c:layout>
              <c:tx>
                <c:rich>
                  <a:bodyPr/>
                  <a:lstStyle/>
                  <a:p>
                    <a:r>
                      <a:rPr lang="uk-UA"/>
                      <a:t>Сумнівна</a:t>
                    </a:r>
                  </a:p>
                  <a:p>
                    <a:r>
                      <a:rPr lang="uk-UA" sz="1050" b="1" u="sng"/>
                      <a:t>5066</a:t>
                    </a:r>
                    <a:r>
                      <a:rPr lang="en-US"/>
                      <a:t>
</a:t>
                    </a:r>
                    <a:r>
                      <a:rPr lang="uk-UA"/>
                      <a:t>9</a:t>
                    </a:r>
                    <a:r>
                      <a:rPr lang="en-US"/>
                      <a:t>%</a:t>
                    </a:r>
                  </a:p>
                </c:rich>
              </c:tx>
              <c:showCatName val="1"/>
              <c:showPercent val="1"/>
            </c:dLbl>
            <c:dLbl>
              <c:idx val="3"/>
              <c:layout>
                <c:manualLayout>
                  <c:x val="0.29169896340950002"/>
                  <c:y val="9.2678080786562048E-2"/>
                </c:manualLayout>
              </c:layout>
              <c:tx>
                <c:rich>
                  <a:bodyPr/>
                  <a:lstStyle/>
                  <a:p>
                    <a:r>
                      <a:rPr lang="uk-UA"/>
                      <a:t>Безнадійна</a:t>
                    </a:r>
                  </a:p>
                  <a:p>
                    <a:r>
                      <a:rPr lang="uk-UA" sz="1050" b="1" u="sng"/>
                      <a:t>2667</a:t>
                    </a:r>
                    <a:r>
                      <a:rPr lang="en-US"/>
                      <a:t>
</a:t>
                    </a:r>
                    <a:r>
                      <a:rPr lang="uk-UA"/>
                      <a:t>5</a:t>
                    </a:r>
                    <a:r>
                      <a:rPr lang="en-US"/>
                      <a:t>%</a:t>
                    </a:r>
                  </a:p>
                </c:rich>
              </c:tx>
              <c:showCatName val="1"/>
              <c:showPercent val="1"/>
            </c:dLbl>
            <c:showCatName val="1"/>
            <c:showPercent val="1"/>
            <c:showLeaderLines val="1"/>
          </c:dLbls>
          <c:val>
            <c:numRef>
              <c:f>'24.07.2014'!$C$57:$C$60</c:f>
              <c:numCache>
                <c:formatCode>General</c:formatCode>
                <c:ptCount val="4"/>
                <c:pt idx="0">
                  <c:v>40036</c:v>
                </c:pt>
                <c:pt idx="1">
                  <c:v>6737</c:v>
                </c:pt>
                <c:pt idx="2">
                  <c:v>5066</c:v>
                </c:pt>
                <c:pt idx="3">
                  <c:v>2667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278" l="0.70000000000000062" r="0.70000000000000062" t="0.75000000000000278" header="0.30000000000000032" footer="0.30000000000000032"/>
    <c:pageSetup paperSize="9" orientation="landscape" verticalDpi="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uk-UA" sz="1400" b="1" i="0" baseline="0">
                <a:latin typeface="Times New Roman" pitchFamily="18" charset="0"/>
                <a:cs typeface="Times New Roman" pitchFamily="18" charset="0"/>
              </a:rPr>
              <a:t>Структура абонентів станом на 01.01.2014р.</a:t>
            </a:r>
            <a:endParaRPr lang="uk-UA" sz="1400">
              <a:latin typeface="Times New Roman" pitchFamily="18" charset="0"/>
              <a:cs typeface="Times New Roman" pitchFamily="18" charset="0"/>
            </a:endParaRP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explosion val="25"/>
          <c:dPt>
            <c:idx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spPr>
              <a:solidFill>
                <a:srgbClr val="00FF0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6.2604524303913833E-2"/>
                  <c:y val="1.9421740755806403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Немає боргу</a:t>
                    </a:r>
                    <a:endParaRPr lang="uk-UA" sz="1000"/>
                  </a:p>
                  <a:p>
                    <a:r>
                      <a:rPr lang="en-US" sz="1050" b="1" i="0" u="sng" baseline="0"/>
                      <a:t>40</a:t>
                    </a:r>
                    <a:r>
                      <a:rPr lang="uk-UA" sz="1050" b="1" i="0" u="sng" baseline="0"/>
                      <a:t>564</a:t>
                    </a:r>
                    <a:endParaRPr lang="uk-UA" sz="1050"/>
                  </a:p>
                  <a:p>
                    <a:r>
                      <a:rPr lang="en-US"/>
                      <a:t>74%</a:t>
                    </a:r>
                  </a:p>
                </c:rich>
              </c:tx>
              <c:showCatName val="1"/>
              <c:showPercent val="1"/>
            </c:dLbl>
            <c:dLbl>
              <c:idx val="1"/>
              <c:layout>
                <c:manualLayout>
                  <c:x val="-5.0003614108055934E-2"/>
                  <c:y val="9.0592373869933226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Поточна</a:t>
                    </a:r>
                    <a:endParaRPr lang="uk-UA" sz="1000"/>
                  </a:p>
                  <a:p>
                    <a:r>
                      <a:rPr lang="uk-UA" sz="1050" b="1" i="0" u="sng" baseline="0"/>
                      <a:t>6433</a:t>
                    </a:r>
                    <a:r>
                      <a:rPr lang="en-US"/>
                      <a:t>
12%</a:t>
                    </a:r>
                  </a:p>
                </c:rich>
              </c:tx>
              <c:showCatName val="1"/>
              <c:showPercent val="1"/>
            </c:dLbl>
            <c:dLbl>
              <c:idx val="2"/>
              <c:layout>
                <c:manualLayout>
                  <c:x val="-0.16714657281835255"/>
                  <c:y val="1.0394794400699896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Сумнівна</a:t>
                    </a:r>
                    <a:endParaRPr lang="uk-UA" sz="1000"/>
                  </a:p>
                  <a:p>
                    <a:r>
                      <a:rPr lang="uk-UA" sz="1000" b="1" i="0" u="sng" baseline="0"/>
                      <a:t>4883</a:t>
                    </a:r>
                    <a:r>
                      <a:rPr lang="en-US"/>
                      <a:t>
9%</a:t>
                    </a:r>
                  </a:p>
                </c:rich>
              </c:tx>
              <c:showCatName val="1"/>
              <c:showPercent val="1"/>
            </c:dLbl>
            <c:dLbl>
              <c:idx val="3"/>
              <c:layout>
                <c:manualLayout>
                  <c:x val="0.29650119609112319"/>
                  <c:y val="9.1198014474132158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Безнадійна</a:t>
                    </a:r>
                    <a:endParaRPr lang="uk-UA" sz="1000"/>
                  </a:p>
                  <a:p>
                    <a:r>
                      <a:rPr lang="uk-UA" sz="1050" b="1" i="0" u="sng" baseline="0"/>
                      <a:t>2998</a:t>
                    </a:r>
                    <a:r>
                      <a:rPr lang="en-US"/>
                      <a:t>
5%</a:t>
                    </a:r>
                  </a:p>
                </c:rich>
              </c:tx>
              <c:showCatName val="1"/>
              <c:showPercent val="1"/>
            </c:dLbl>
            <c:showCatName val="1"/>
            <c:showPercent val="1"/>
            <c:showLeaderLines val="1"/>
          </c:dLbls>
          <c:val>
            <c:numRef>
              <c:f>'24.07.2014'!$H$57:$H$60</c:f>
              <c:numCache>
                <c:formatCode>0</c:formatCode>
                <c:ptCount val="4"/>
                <c:pt idx="0" formatCode="General">
                  <c:v>40564</c:v>
                </c:pt>
                <c:pt idx="1">
                  <c:v>6433</c:v>
                </c:pt>
                <c:pt idx="2">
                  <c:v>4883</c:v>
                </c:pt>
                <c:pt idx="3">
                  <c:v>2998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uk-UA" sz="1400" b="1" i="0" baseline="0">
                <a:latin typeface="Times New Roman" pitchFamily="18" charset="0"/>
                <a:cs typeface="Times New Roman" pitchFamily="18" charset="0"/>
              </a:rPr>
              <a:t>Структура абонентів станом на 01.0</a:t>
            </a:r>
            <a:r>
              <a:rPr lang="en-US" sz="1400" b="1" i="0" baseline="0">
                <a:latin typeface="Times New Roman" pitchFamily="18" charset="0"/>
                <a:cs typeface="Times New Roman" pitchFamily="18" charset="0"/>
              </a:rPr>
              <a:t>7</a:t>
            </a:r>
            <a:r>
              <a:rPr lang="uk-UA" sz="1400" b="1" i="0" baseline="0">
                <a:latin typeface="Times New Roman" pitchFamily="18" charset="0"/>
                <a:cs typeface="Times New Roman" pitchFamily="18" charset="0"/>
              </a:rPr>
              <a:t>.2014р.</a:t>
            </a:r>
            <a:endParaRPr lang="uk-UA" sz="1400">
              <a:latin typeface="Times New Roman" pitchFamily="18" charset="0"/>
              <a:cs typeface="Times New Roman" pitchFamily="18" charset="0"/>
            </a:endParaRP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explosion val="25"/>
          <c:dPt>
            <c:idx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spPr>
              <a:solidFill>
                <a:srgbClr val="00FF0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4.9930730308196239E-2"/>
                  <c:y val="5.1779424303057618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Немає боргу</a:t>
                    </a:r>
                  </a:p>
                  <a:p>
                    <a:r>
                      <a:rPr lang="en-US" sz="1050" b="1" i="0" u="sng" baseline="0"/>
                      <a:t>41884</a:t>
                    </a:r>
                    <a:r>
                      <a:rPr lang="en-US"/>
                      <a:t>
75,5%</a:t>
                    </a:r>
                  </a:p>
                </c:rich>
              </c:tx>
              <c:showCatName val="1"/>
              <c:showPercent val="1"/>
            </c:dLbl>
            <c:dLbl>
              <c:idx val="1"/>
              <c:layout>
                <c:manualLayout>
                  <c:x val="-2.3346050815812973E-2"/>
                  <c:y val="7.2342490017023836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Поточна</a:t>
                    </a:r>
                  </a:p>
                  <a:p>
                    <a:r>
                      <a:rPr lang="en-US" sz="1050" b="1" i="0" u="sng" baseline="0"/>
                      <a:t>5361</a:t>
                    </a:r>
                    <a:r>
                      <a:rPr lang="en-US"/>
                      <a:t>
9,6%</a:t>
                    </a:r>
                  </a:p>
                </c:rich>
              </c:tx>
              <c:showCatName val="1"/>
              <c:showPercent val="1"/>
            </c:dLbl>
            <c:dLbl>
              <c:idx val="2"/>
              <c:layout>
                <c:manualLayout>
                  <c:x val="-0.15604432177936603"/>
                  <c:y val="5.4552142982224831E-3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Сумнівна</a:t>
                    </a:r>
                  </a:p>
                  <a:p>
                    <a:r>
                      <a:rPr lang="en-US" sz="1050" b="1" i="0" u="sng" baseline="0"/>
                      <a:t>5240</a:t>
                    </a:r>
                    <a:r>
                      <a:rPr lang="en-US"/>
                      <a:t>
</a:t>
                    </a:r>
                    <a:r>
                      <a:rPr lang="uk-UA"/>
                      <a:t>9</a:t>
                    </a:r>
                    <a:r>
                      <a:rPr lang="en-US"/>
                      <a:t>,4%</a:t>
                    </a:r>
                  </a:p>
                </c:rich>
              </c:tx>
              <c:showCatName val="1"/>
              <c:showPercent val="1"/>
            </c:dLbl>
            <c:dLbl>
              <c:idx val="3"/>
              <c:layout>
                <c:manualLayout>
                  <c:x val="0.31128555222157334"/>
                  <c:y val="7.8460918526263079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Безнадійна</a:t>
                    </a:r>
                  </a:p>
                  <a:p>
                    <a:r>
                      <a:rPr lang="uk-UA" sz="1050" b="1" i="0" u="sng" baseline="0"/>
                      <a:t>30</a:t>
                    </a:r>
                    <a:r>
                      <a:rPr lang="en-US" sz="1050" b="1" i="0" u="sng" baseline="0"/>
                      <a:t>77</a:t>
                    </a:r>
                    <a:r>
                      <a:rPr lang="en-US"/>
                      <a:t>
5,5%</a:t>
                    </a:r>
                  </a:p>
                </c:rich>
              </c:tx>
              <c:showCatName val="1"/>
              <c:showPercent val="1"/>
            </c:dLbl>
            <c:showCatName val="1"/>
            <c:showPercent val="1"/>
            <c:showLeaderLines val="1"/>
          </c:dLbls>
          <c:val>
            <c:numRef>
              <c:f>'24.07.2014'!$M$57:$M$60</c:f>
              <c:numCache>
                <c:formatCode>General</c:formatCode>
                <c:ptCount val="4"/>
                <c:pt idx="0">
                  <c:v>41884</c:v>
                </c:pt>
                <c:pt idx="1">
                  <c:v>5361</c:v>
                </c:pt>
                <c:pt idx="2">
                  <c:v>5240</c:v>
                </c:pt>
                <c:pt idx="3">
                  <c:v>3077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322" l="0.70000000000000062" r="0.70000000000000062" t="0.75000000000000322" header="0.30000000000000032" footer="0.30000000000000032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uk-UA" sz="1400" b="1" i="0" baseline="0">
                <a:latin typeface="Times New Roman" pitchFamily="18" charset="0"/>
                <a:cs typeface="Times New Roman" pitchFamily="18" charset="0"/>
              </a:rPr>
              <a:t>Структура дебіторської заборгованості станом на 01.01.2014р.</a:t>
            </a:r>
            <a:endParaRPr lang="uk-UA" sz="1400">
              <a:latin typeface="Times New Roman" pitchFamily="18" charset="0"/>
              <a:cs typeface="Times New Roman" pitchFamily="18" charset="0"/>
            </a:endParaRP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spPr>
            <a:ln w="12700">
              <a:solidFill>
                <a:schemeClr val="tx1"/>
              </a:solidFill>
            </a:ln>
          </c:spPr>
          <c:explosion val="25"/>
          <c:dPt>
            <c:idx val="0"/>
            <c:spPr>
              <a:solidFill>
                <a:srgbClr val="00FF00"/>
              </a:solidFill>
              <a:ln w="12700">
                <a:solidFill>
                  <a:schemeClr val="tx1"/>
                </a:solidFill>
              </a:ln>
            </c:spPr>
          </c:dPt>
          <c:dPt>
            <c:idx val="1"/>
            <c:spPr>
              <a:solidFill>
                <a:srgbClr val="00B0F0"/>
              </a:solidFill>
              <a:ln w="12700">
                <a:solidFill>
                  <a:schemeClr val="tx1"/>
                </a:solidFill>
              </a:ln>
            </c:spPr>
          </c:dPt>
          <c:dPt>
            <c:idx val="2"/>
            <c:spPr>
              <a:solidFill>
                <a:srgbClr val="FF0000"/>
              </a:solidFill>
              <a:ln w="12700"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-0.18492675199741043"/>
                  <c:y val="2.1275994346860491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Поточна</a:t>
                    </a:r>
                    <a:endParaRPr lang="uk-UA" sz="1000"/>
                  </a:p>
                  <a:p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19,0 млн.грн</a:t>
                    </a:r>
                    <a:r>
                      <a:rPr lang="en-US"/>
                      <a:t>
</a:t>
                    </a:r>
                    <a:r>
                      <a:rPr lang="uk-UA"/>
                      <a:t>48</a:t>
                    </a:r>
                    <a:r>
                      <a:rPr lang="en-US"/>
                      <a:t>%</a:t>
                    </a:r>
                  </a:p>
                </c:rich>
              </c:tx>
              <c:showCatName val="1"/>
              <c:showPercent val="1"/>
            </c:dLbl>
            <c:dLbl>
              <c:idx val="1"/>
              <c:layout>
                <c:manualLayout>
                  <c:x val="0.21461075074866742"/>
                  <c:y val="-0.18397190735773439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Сумнівна     </a:t>
                    </a:r>
                    <a:endParaRPr lang="uk-UA" sz="1000"/>
                  </a:p>
                  <a:p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11,2 млн.грн </a:t>
                    </a:r>
                    <a:r>
                      <a:rPr lang="en-US"/>
                      <a:t>
</a:t>
                    </a:r>
                    <a:r>
                      <a:rPr lang="uk-UA"/>
                      <a:t>29</a:t>
                    </a:r>
                    <a:r>
                      <a:rPr lang="en-US"/>
                      <a:t>%</a:t>
                    </a:r>
                  </a:p>
                </c:rich>
              </c:tx>
              <c:showCatName val="1"/>
              <c:showPercent val="1"/>
            </c:dLbl>
            <c:dLbl>
              <c:idx val="2"/>
              <c:layout>
                <c:manualLayout>
                  <c:x val="0.19511001653427681"/>
                  <c:y val="8.2291828906002312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Безнадійна</a:t>
                    </a:r>
                    <a:endParaRPr lang="uk-UA" sz="1000"/>
                  </a:p>
                  <a:p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9,0 млн.грн</a:t>
                    </a:r>
                    <a:r>
                      <a:rPr lang="en-US"/>
                      <a:t>
</a:t>
                    </a:r>
                    <a:r>
                      <a:rPr lang="uk-UA"/>
                      <a:t>23</a:t>
                    </a:r>
                    <a:r>
                      <a:rPr lang="en-US"/>
                      <a:t>%</a:t>
                    </a:r>
                  </a:p>
                </c:rich>
              </c:tx>
              <c:showCatName val="1"/>
              <c:showPercent val="1"/>
            </c:dLbl>
            <c:showCatName val="1"/>
            <c:showPercent val="1"/>
            <c:showLeaderLines val="1"/>
          </c:dLbls>
          <c:val>
            <c:numRef>
              <c:f>'24.07.2014 (2)'!$G$5:$G$7</c:f>
              <c:numCache>
                <c:formatCode>General</c:formatCode>
                <c:ptCount val="3"/>
                <c:pt idx="0" formatCode="0.0">
                  <c:v>19</c:v>
                </c:pt>
                <c:pt idx="1">
                  <c:v>11.2</c:v>
                </c:pt>
                <c:pt idx="2" formatCode="0.0">
                  <c:v>9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uk-UA" sz="1400" b="1" i="0" baseline="0">
                <a:latin typeface="Times New Roman" pitchFamily="18" charset="0"/>
                <a:cs typeface="Times New Roman" pitchFamily="18" charset="0"/>
              </a:rPr>
              <a:t>Структура дебіторської заборгованості станом на 01.0</a:t>
            </a:r>
            <a:r>
              <a:rPr lang="en-US" sz="1400" b="1" i="0" baseline="0">
                <a:latin typeface="Times New Roman" pitchFamily="18" charset="0"/>
                <a:cs typeface="Times New Roman" pitchFamily="18" charset="0"/>
              </a:rPr>
              <a:t>7</a:t>
            </a:r>
            <a:r>
              <a:rPr lang="uk-UA" sz="1400" b="1" i="0" baseline="0">
                <a:latin typeface="Times New Roman" pitchFamily="18" charset="0"/>
                <a:cs typeface="Times New Roman" pitchFamily="18" charset="0"/>
              </a:rPr>
              <a:t>.2014р.</a:t>
            </a:r>
            <a:endParaRPr lang="uk-UA" sz="1400">
              <a:latin typeface="Times New Roman" pitchFamily="18" charset="0"/>
              <a:cs typeface="Times New Roman" pitchFamily="18" charset="0"/>
            </a:endParaRPr>
          </a:p>
        </c:rich>
      </c:tx>
      <c:layout/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0.19006259752838409"/>
          <c:y val="0.29922153961524089"/>
          <c:w val="0.80818156272607167"/>
          <c:h val="0.66236278157537998"/>
        </c:manualLayout>
      </c:layout>
      <c:pie3D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explosion val="25"/>
          <c:dPt>
            <c:idx val="0"/>
            <c:spPr>
              <a:solidFill>
                <a:srgbClr val="00FF00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-0.11764413275219869"/>
                  <c:y val="5.0980358224452689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Поточна</a:t>
                    </a:r>
                  </a:p>
                  <a:p>
                    <a:r>
                      <a:rPr lang="en-US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1</a:t>
                    </a:r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0,</a:t>
                    </a:r>
                    <a:r>
                      <a:rPr lang="en-US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4</a:t>
                    </a:r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 млн.грн</a:t>
                    </a:r>
                    <a:r>
                      <a:rPr lang="en-US"/>
                      <a:t>
31%</a:t>
                    </a:r>
                  </a:p>
                </c:rich>
              </c:tx>
              <c:showCatName val="1"/>
              <c:showPercent val="1"/>
            </c:dLbl>
            <c:dLbl>
              <c:idx val="1"/>
              <c:layout>
                <c:manualLayout>
                  <c:x val="1.4139747337960888E-2"/>
                  <c:y val="-0.23098151192639388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Сумнівна</a:t>
                    </a:r>
                  </a:p>
                  <a:p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1</a:t>
                    </a:r>
                    <a:r>
                      <a:rPr lang="en-US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2,5</a:t>
                    </a:r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 млн.грн</a:t>
                    </a:r>
                    <a:r>
                      <a:rPr lang="en-US"/>
                      <a:t>
38%</a:t>
                    </a:r>
                  </a:p>
                </c:rich>
              </c:tx>
              <c:showCatName val="1"/>
              <c:showPercent val="1"/>
            </c:dLbl>
            <c:dLbl>
              <c:idx val="2"/>
              <c:layout>
                <c:manualLayout>
                  <c:x val="0.19510985955912691"/>
                  <c:y val="8.0265928297424571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Безнадійна</a:t>
                    </a:r>
                  </a:p>
                  <a:p>
                    <a:r>
                      <a:rPr lang="en-US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10,1</a:t>
                    </a:r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млн.грн</a:t>
                    </a:r>
                    <a:r>
                      <a:rPr lang="en-US"/>
                      <a:t>
31%</a:t>
                    </a:r>
                  </a:p>
                </c:rich>
              </c:tx>
              <c:showCatName val="1"/>
              <c:showPercent val="1"/>
            </c:dLbl>
            <c:showCatName val="1"/>
            <c:showPercent val="1"/>
            <c:showLeaderLines val="1"/>
          </c:dLbls>
          <c:val>
            <c:numRef>
              <c:f>'24.07.2014 (2)'!$N$5:$N$7</c:f>
              <c:numCache>
                <c:formatCode>0</c:formatCode>
                <c:ptCount val="3"/>
                <c:pt idx="0">
                  <c:v>31.515151515151516</c:v>
                </c:pt>
                <c:pt idx="1">
                  <c:v>37.878787878787875</c:v>
                </c:pt>
                <c:pt idx="2">
                  <c:v>30.606060606060606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uk-UA" sz="1400">
                <a:latin typeface="Times New Roman" pitchFamily="18" charset="0"/>
                <a:cs typeface="Times New Roman" pitchFamily="18" charset="0"/>
              </a:rPr>
              <a:t>Абонентів станом на 01.01.2013р.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explosion val="26"/>
          <c:dPt>
            <c:idx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spPr>
              <a:solidFill>
                <a:srgbClr val="00FF0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9.5769544495544714E-2"/>
                  <c:y val="4.1783934333262124E-3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Немає боргу</a:t>
                    </a:r>
                  </a:p>
                  <a:p>
                    <a:r>
                      <a:rPr lang="en-US" sz="1050" b="1" i="0" u="sng" baseline="0"/>
                      <a:t>40</a:t>
                    </a:r>
                    <a:r>
                      <a:rPr lang="uk-UA" sz="1050" b="1" i="0" u="sng" baseline="0"/>
                      <a:t>036</a:t>
                    </a:r>
                  </a:p>
                  <a:p>
                    <a:r>
                      <a:rPr lang="uk-UA" sz="1000" b="0" i="0" u="none" baseline="0"/>
                      <a:t>74%</a:t>
                    </a:r>
                    <a:endParaRPr lang="uk-UA" sz="1000" b="0" u="none"/>
                  </a:p>
                </c:rich>
              </c:tx>
              <c:showCatName val="1"/>
              <c:showPercent val="1"/>
            </c:dLbl>
            <c:dLbl>
              <c:idx val="1"/>
              <c:layout>
                <c:manualLayout>
                  <c:x val="-5.7141979014042402E-2"/>
                  <c:y val="7.9256520483852025E-2"/>
                </c:manualLayout>
              </c:layout>
              <c:tx>
                <c:rich>
                  <a:bodyPr/>
                  <a:lstStyle/>
                  <a:p>
                    <a:r>
                      <a:rPr lang="uk-UA"/>
                      <a:t>Поточна</a:t>
                    </a:r>
                  </a:p>
                  <a:p>
                    <a:r>
                      <a:rPr lang="uk-UA" sz="1050" b="1" u="sng"/>
                      <a:t>6737</a:t>
                    </a:r>
                    <a:r>
                      <a:rPr lang="en-US"/>
                      <a:t>
12%</a:t>
                    </a:r>
                  </a:p>
                </c:rich>
              </c:tx>
              <c:showCatName val="1"/>
              <c:showPercent val="1"/>
            </c:dLbl>
            <c:dLbl>
              <c:idx val="2"/>
              <c:layout>
                <c:manualLayout>
                  <c:x val="-0.17345060678895372"/>
                  <c:y val="1.5843128885645603E-2"/>
                </c:manualLayout>
              </c:layout>
              <c:tx>
                <c:rich>
                  <a:bodyPr/>
                  <a:lstStyle/>
                  <a:p>
                    <a:r>
                      <a:rPr lang="uk-UA"/>
                      <a:t>Сумнівна</a:t>
                    </a:r>
                  </a:p>
                  <a:p>
                    <a:r>
                      <a:rPr lang="uk-UA" sz="1050" b="1" u="sng"/>
                      <a:t>5066</a:t>
                    </a:r>
                    <a:r>
                      <a:rPr lang="en-US"/>
                      <a:t>
</a:t>
                    </a:r>
                    <a:r>
                      <a:rPr lang="uk-UA"/>
                      <a:t>9</a:t>
                    </a:r>
                    <a:r>
                      <a:rPr lang="en-US"/>
                      <a:t>%</a:t>
                    </a:r>
                  </a:p>
                </c:rich>
              </c:tx>
              <c:showCatName val="1"/>
              <c:showPercent val="1"/>
            </c:dLbl>
            <c:dLbl>
              <c:idx val="3"/>
              <c:layout>
                <c:manualLayout>
                  <c:x val="0.29169896340950013"/>
                  <c:y val="9.2678080786562048E-2"/>
                </c:manualLayout>
              </c:layout>
              <c:tx>
                <c:rich>
                  <a:bodyPr/>
                  <a:lstStyle/>
                  <a:p>
                    <a:r>
                      <a:rPr lang="uk-UA"/>
                      <a:t>Безнадійна</a:t>
                    </a:r>
                  </a:p>
                  <a:p>
                    <a:r>
                      <a:rPr lang="uk-UA" sz="1050" b="1" u="sng"/>
                      <a:t>2667</a:t>
                    </a:r>
                    <a:r>
                      <a:rPr lang="en-US"/>
                      <a:t>
</a:t>
                    </a:r>
                    <a:r>
                      <a:rPr lang="uk-UA"/>
                      <a:t>5</a:t>
                    </a:r>
                    <a:r>
                      <a:rPr lang="en-US"/>
                      <a:t>%</a:t>
                    </a:r>
                  </a:p>
                </c:rich>
              </c:tx>
              <c:showCatName val="1"/>
              <c:showPercent val="1"/>
            </c:dLbl>
            <c:showCatName val="1"/>
            <c:showPercent val="1"/>
            <c:showLeaderLines val="1"/>
          </c:dLbls>
          <c:val>
            <c:numRef>
              <c:f>'24.07.2014 (2)'!$C$57:$C$60</c:f>
              <c:numCache>
                <c:formatCode>General</c:formatCode>
                <c:ptCount val="4"/>
                <c:pt idx="0">
                  <c:v>40036</c:v>
                </c:pt>
                <c:pt idx="1">
                  <c:v>6737</c:v>
                </c:pt>
                <c:pt idx="2">
                  <c:v>5066</c:v>
                </c:pt>
                <c:pt idx="3">
                  <c:v>2667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3" l="0.70000000000000062" r="0.70000000000000062" t="0.750000000000003" header="0.30000000000000032" footer="0.30000000000000032"/>
    <c:pageSetup paperSize="9" orientation="landscape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uk-UA" sz="1400" b="1" i="0" baseline="0">
                <a:latin typeface="Times New Roman" pitchFamily="18" charset="0"/>
                <a:cs typeface="Times New Roman" pitchFamily="18" charset="0"/>
              </a:rPr>
              <a:t>Абонентів станом на 01.01.2014р.</a:t>
            </a:r>
            <a:endParaRPr lang="uk-UA" sz="1400">
              <a:latin typeface="Times New Roman" pitchFamily="18" charset="0"/>
              <a:cs typeface="Times New Roman" pitchFamily="18" charset="0"/>
            </a:endParaRP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explosion val="25"/>
          <c:dPt>
            <c:idx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spPr>
              <a:solidFill>
                <a:srgbClr val="00FF0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6.2604524303913833E-2"/>
                  <c:y val="1.9421740755806403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Немає боргу</a:t>
                    </a:r>
                    <a:endParaRPr lang="uk-UA" sz="1000"/>
                  </a:p>
                  <a:p>
                    <a:r>
                      <a:rPr lang="en-US" sz="1050" b="1" i="0" u="sng" baseline="0"/>
                      <a:t>40</a:t>
                    </a:r>
                    <a:r>
                      <a:rPr lang="uk-UA" sz="1050" b="1" i="0" u="sng" baseline="0"/>
                      <a:t>564</a:t>
                    </a:r>
                    <a:endParaRPr lang="uk-UA" sz="1050"/>
                  </a:p>
                  <a:p>
                    <a:r>
                      <a:rPr lang="en-US"/>
                      <a:t>74%</a:t>
                    </a:r>
                  </a:p>
                </c:rich>
              </c:tx>
              <c:showCatName val="1"/>
              <c:showPercent val="1"/>
            </c:dLbl>
            <c:dLbl>
              <c:idx val="1"/>
              <c:layout>
                <c:manualLayout>
                  <c:x val="-5.0003614108055934E-2"/>
                  <c:y val="9.0592373869933226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Поточна</a:t>
                    </a:r>
                    <a:endParaRPr lang="uk-UA" sz="1000"/>
                  </a:p>
                  <a:p>
                    <a:r>
                      <a:rPr lang="uk-UA" sz="1050" b="1" i="0" u="sng" baseline="0"/>
                      <a:t>6433</a:t>
                    </a:r>
                    <a:r>
                      <a:rPr lang="en-US"/>
                      <a:t>
12%</a:t>
                    </a:r>
                  </a:p>
                </c:rich>
              </c:tx>
              <c:showCatName val="1"/>
              <c:showPercent val="1"/>
            </c:dLbl>
            <c:dLbl>
              <c:idx val="2"/>
              <c:layout>
                <c:manualLayout>
                  <c:x val="-0.16714657281835255"/>
                  <c:y val="1.0394794400699896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Сумнівна</a:t>
                    </a:r>
                    <a:endParaRPr lang="uk-UA" sz="1000"/>
                  </a:p>
                  <a:p>
                    <a:r>
                      <a:rPr lang="uk-UA" sz="1000" b="1" i="0" u="sng" baseline="0"/>
                      <a:t>4883</a:t>
                    </a:r>
                    <a:r>
                      <a:rPr lang="en-US"/>
                      <a:t>
9%</a:t>
                    </a:r>
                  </a:p>
                </c:rich>
              </c:tx>
              <c:showCatName val="1"/>
              <c:showPercent val="1"/>
            </c:dLbl>
            <c:dLbl>
              <c:idx val="3"/>
              <c:layout>
                <c:manualLayout>
                  <c:x val="0.29650119609112319"/>
                  <c:y val="9.1198014474132158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Безнадійна</a:t>
                    </a:r>
                    <a:endParaRPr lang="uk-UA" sz="1000"/>
                  </a:p>
                  <a:p>
                    <a:r>
                      <a:rPr lang="uk-UA" sz="1050" b="1" i="0" u="sng" baseline="0"/>
                      <a:t>2998</a:t>
                    </a:r>
                    <a:r>
                      <a:rPr lang="en-US"/>
                      <a:t>
5%</a:t>
                    </a:r>
                  </a:p>
                </c:rich>
              </c:tx>
              <c:showCatName val="1"/>
              <c:showPercent val="1"/>
            </c:dLbl>
            <c:showCatName val="1"/>
            <c:showPercent val="1"/>
            <c:showLeaderLines val="1"/>
          </c:dLbls>
          <c:val>
            <c:numRef>
              <c:f>'24.07.2014 (2)'!$H$57:$H$60</c:f>
              <c:numCache>
                <c:formatCode>0</c:formatCode>
                <c:ptCount val="4"/>
                <c:pt idx="0" formatCode="General">
                  <c:v>40564</c:v>
                </c:pt>
                <c:pt idx="1">
                  <c:v>6433</c:v>
                </c:pt>
                <c:pt idx="2">
                  <c:v>4883</c:v>
                </c:pt>
                <c:pt idx="3">
                  <c:v>2998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uk-UA" sz="1400" b="1" i="0" baseline="0">
                <a:latin typeface="Times New Roman" pitchFamily="18" charset="0"/>
                <a:cs typeface="Times New Roman" pitchFamily="18" charset="0"/>
              </a:rPr>
              <a:t>Абонентів станом на 01.0</a:t>
            </a:r>
            <a:r>
              <a:rPr lang="en-US" sz="1400" b="1" i="0" baseline="0">
                <a:latin typeface="Times New Roman" pitchFamily="18" charset="0"/>
                <a:cs typeface="Times New Roman" pitchFamily="18" charset="0"/>
              </a:rPr>
              <a:t>7</a:t>
            </a:r>
            <a:r>
              <a:rPr lang="uk-UA" sz="1400" b="1" i="0" baseline="0">
                <a:latin typeface="Times New Roman" pitchFamily="18" charset="0"/>
                <a:cs typeface="Times New Roman" pitchFamily="18" charset="0"/>
              </a:rPr>
              <a:t>.2014р.</a:t>
            </a:r>
            <a:endParaRPr lang="uk-UA" sz="1400">
              <a:latin typeface="Times New Roman" pitchFamily="18" charset="0"/>
              <a:cs typeface="Times New Roman" pitchFamily="18" charset="0"/>
            </a:endParaRP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explosion val="25"/>
          <c:dPt>
            <c:idx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spPr>
              <a:solidFill>
                <a:srgbClr val="00FF0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4.9930730308196274E-2"/>
                  <c:y val="5.1779424303057618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Немає боргу</a:t>
                    </a:r>
                  </a:p>
                  <a:p>
                    <a:r>
                      <a:rPr lang="en-US" sz="1050" b="1" i="0" u="sng" baseline="0"/>
                      <a:t>41884</a:t>
                    </a:r>
                    <a:r>
                      <a:rPr lang="en-US"/>
                      <a:t>
75,5%</a:t>
                    </a:r>
                  </a:p>
                </c:rich>
              </c:tx>
              <c:showCatName val="1"/>
              <c:showPercent val="1"/>
            </c:dLbl>
            <c:dLbl>
              <c:idx val="1"/>
              <c:layout>
                <c:manualLayout>
                  <c:x val="-2.3346050815812973E-2"/>
                  <c:y val="7.2342490017023892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Поточна</a:t>
                    </a:r>
                  </a:p>
                  <a:p>
                    <a:r>
                      <a:rPr lang="en-US" sz="1050" b="1" i="0" u="sng" baseline="0"/>
                      <a:t>5361</a:t>
                    </a:r>
                    <a:r>
                      <a:rPr lang="en-US"/>
                      <a:t>
9,6%</a:t>
                    </a:r>
                  </a:p>
                </c:rich>
              </c:tx>
              <c:showCatName val="1"/>
              <c:showPercent val="1"/>
            </c:dLbl>
            <c:dLbl>
              <c:idx val="2"/>
              <c:layout>
                <c:manualLayout>
                  <c:x val="-0.15604432177936614"/>
                  <c:y val="5.4552142982224831E-3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Сумнівна</a:t>
                    </a:r>
                  </a:p>
                  <a:p>
                    <a:r>
                      <a:rPr lang="en-US" sz="1050" b="1" i="0" u="sng" baseline="0"/>
                      <a:t>5240</a:t>
                    </a:r>
                    <a:r>
                      <a:rPr lang="en-US"/>
                      <a:t>
</a:t>
                    </a:r>
                    <a:r>
                      <a:rPr lang="uk-UA"/>
                      <a:t>9</a:t>
                    </a:r>
                    <a:r>
                      <a:rPr lang="en-US"/>
                      <a:t>,4%</a:t>
                    </a:r>
                  </a:p>
                </c:rich>
              </c:tx>
              <c:showCatName val="1"/>
              <c:showPercent val="1"/>
            </c:dLbl>
            <c:dLbl>
              <c:idx val="3"/>
              <c:layout>
                <c:manualLayout>
                  <c:x val="0.31128555222157334"/>
                  <c:y val="7.8460918526263079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Безнадійна</a:t>
                    </a:r>
                  </a:p>
                  <a:p>
                    <a:r>
                      <a:rPr lang="uk-UA" sz="1050" b="1" i="0" u="sng" baseline="0"/>
                      <a:t>30</a:t>
                    </a:r>
                    <a:r>
                      <a:rPr lang="en-US" sz="1050" b="1" i="0" u="sng" baseline="0"/>
                      <a:t>77</a:t>
                    </a:r>
                    <a:r>
                      <a:rPr lang="en-US"/>
                      <a:t>
5,5%</a:t>
                    </a:r>
                  </a:p>
                </c:rich>
              </c:tx>
              <c:showCatName val="1"/>
              <c:showPercent val="1"/>
            </c:dLbl>
            <c:showCatName val="1"/>
            <c:showPercent val="1"/>
            <c:showLeaderLines val="1"/>
          </c:dLbls>
          <c:val>
            <c:numRef>
              <c:f>'24.07.2014 (2)'!$M$57:$M$60</c:f>
              <c:numCache>
                <c:formatCode>General</c:formatCode>
                <c:ptCount val="4"/>
                <c:pt idx="0">
                  <c:v>41884</c:v>
                </c:pt>
                <c:pt idx="1">
                  <c:v>5361</c:v>
                </c:pt>
                <c:pt idx="2">
                  <c:v>5240</c:v>
                </c:pt>
                <c:pt idx="3">
                  <c:v>3077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344" l="0.70000000000000062" r="0.70000000000000062" t="0.75000000000000344" header="0.30000000000000032" footer="0.30000000000000032"/>
    <c:pageSetup paperSize="9"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uk-UA" sz="1400" b="1" i="0" baseline="0">
                <a:latin typeface="Times New Roman" pitchFamily="18" charset="0"/>
                <a:cs typeface="Times New Roman" pitchFamily="18" charset="0"/>
              </a:rPr>
              <a:t>Структура дебіторської заборгованості станом на 01.01.2013р.</a:t>
            </a:r>
            <a:endParaRPr lang="uk-UA" sz="1400">
              <a:latin typeface="Times New Roman" pitchFamily="18" charset="0"/>
              <a:cs typeface="Times New Roman" pitchFamily="18" charset="0"/>
            </a:endParaRP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Pt>
            <c:idx val="0"/>
            <c:spPr>
              <a:solidFill>
                <a:srgbClr val="00FF00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-0.17851655123270041"/>
                  <c:y val="-3.3672453575830916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Поточна</a:t>
                    </a:r>
                    <a:endParaRPr lang="uk-UA" sz="1000"/>
                  </a:p>
                  <a:p>
                    <a:r>
                      <a:rPr lang="en-US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16</a:t>
                    </a:r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,</a:t>
                    </a:r>
                    <a:r>
                      <a:rPr lang="en-US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3</a:t>
                    </a:r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 млн.грн</a:t>
                    </a:r>
                    <a:r>
                      <a:rPr lang="en-US"/>
                      <a:t>
</a:t>
                    </a:r>
                    <a:r>
                      <a:rPr lang="uk-UA"/>
                      <a:t>50</a:t>
                    </a:r>
                    <a:r>
                      <a:rPr lang="en-US"/>
                      <a:t>%</a:t>
                    </a:r>
                  </a:p>
                </c:rich>
              </c:tx>
              <c:showCatName val="1"/>
              <c:showPercent val="1"/>
            </c:dLbl>
            <c:dLbl>
              <c:idx val="1"/>
              <c:layout>
                <c:manualLayout>
                  <c:x val="0.20452743096506582"/>
                  <c:y val="-0.13748454841458208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Сумнівна     </a:t>
                    </a:r>
                    <a:endParaRPr lang="uk-UA" sz="1000"/>
                  </a:p>
                  <a:p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13,5 млн.грн </a:t>
                    </a:r>
                    <a:r>
                      <a:rPr lang="en-US"/>
                      <a:t>
3</a:t>
                    </a:r>
                    <a:r>
                      <a:rPr lang="uk-UA"/>
                      <a:t>4</a:t>
                    </a:r>
                    <a:r>
                      <a:rPr lang="en-US"/>
                      <a:t>%</a:t>
                    </a:r>
                  </a:p>
                </c:rich>
              </c:tx>
              <c:showCatName val="1"/>
              <c:showPercent val="1"/>
            </c:dLbl>
            <c:dLbl>
              <c:idx val="2"/>
              <c:layout>
                <c:manualLayout>
                  <c:x val="0.14389498131897091"/>
                  <c:y val="0.11680733369697945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Безнадійна</a:t>
                    </a:r>
                    <a:endParaRPr lang="uk-UA" sz="1000"/>
                  </a:p>
                  <a:p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6,0 млн.грн</a:t>
                    </a:r>
                    <a:r>
                      <a:rPr lang="en-US"/>
                      <a:t>
1</a:t>
                    </a:r>
                    <a:r>
                      <a:rPr lang="uk-UA"/>
                      <a:t>6</a:t>
                    </a:r>
                    <a:r>
                      <a:rPr lang="en-US"/>
                      <a:t>%</a:t>
                    </a:r>
                  </a:p>
                </c:rich>
              </c:tx>
              <c:showCatName val="1"/>
              <c:showPercent val="1"/>
            </c:dLbl>
            <c:showCatName val="1"/>
            <c:showPercent val="1"/>
            <c:showLeaderLines val="1"/>
          </c:dLbls>
          <c:val>
            <c:numRef>
              <c:f>'10.04.2014'!$B$5:$B$7</c:f>
              <c:numCache>
                <c:formatCode>General</c:formatCode>
                <c:ptCount val="3"/>
                <c:pt idx="0">
                  <c:v>19.7</c:v>
                </c:pt>
                <c:pt idx="1">
                  <c:v>13.5</c:v>
                </c:pt>
                <c:pt idx="2" formatCode="0.0">
                  <c:v>6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uk-UA" sz="1400" b="1" i="0" baseline="0">
                <a:latin typeface="Times New Roman" pitchFamily="18" charset="0"/>
                <a:cs typeface="Times New Roman" pitchFamily="18" charset="0"/>
              </a:rPr>
              <a:t>Структура дебіторської заборгованості станом на 01.01.2014р.</a:t>
            </a:r>
            <a:endParaRPr lang="uk-UA" sz="1400">
              <a:latin typeface="Times New Roman" pitchFamily="18" charset="0"/>
              <a:cs typeface="Times New Roman" pitchFamily="18" charset="0"/>
            </a:endParaRP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spPr>
            <a:ln w="12700">
              <a:solidFill>
                <a:schemeClr val="tx1"/>
              </a:solidFill>
            </a:ln>
          </c:spPr>
          <c:explosion val="25"/>
          <c:dPt>
            <c:idx val="0"/>
            <c:spPr>
              <a:solidFill>
                <a:srgbClr val="00FF00"/>
              </a:solidFill>
              <a:ln w="12700">
                <a:solidFill>
                  <a:schemeClr val="tx1"/>
                </a:solidFill>
              </a:ln>
            </c:spPr>
          </c:dPt>
          <c:dPt>
            <c:idx val="1"/>
            <c:spPr>
              <a:solidFill>
                <a:srgbClr val="00B0F0"/>
              </a:solidFill>
              <a:ln w="12700">
                <a:solidFill>
                  <a:schemeClr val="tx1"/>
                </a:solidFill>
              </a:ln>
            </c:spPr>
          </c:dPt>
          <c:dPt>
            <c:idx val="2"/>
            <c:spPr>
              <a:solidFill>
                <a:srgbClr val="FF0000"/>
              </a:solidFill>
              <a:ln w="12700"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-0.18492675199741024"/>
                  <c:y val="2.1275994346860491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Поточна</a:t>
                    </a:r>
                    <a:endParaRPr lang="uk-UA" sz="1000"/>
                  </a:p>
                  <a:p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19,0 млн.грн</a:t>
                    </a:r>
                    <a:r>
                      <a:rPr lang="en-US"/>
                      <a:t>
</a:t>
                    </a:r>
                    <a:r>
                      <a:rPr lang="uk-UA"/>
                      <a:t>48</a:t>
                    </a:r>
                    <a:r>
                      <a:rPr lang="en-US"/>
                      <a:t>%</a:t>
                    </a:r>
                  </a:p>
                </c:rich>
              </c:tx>
              <c:showCatName val="1"/>
              <c:showPercent val="1"/>
            </c:dLbl>
            <c:dLbl>
              <c:idx val="1"/>
              <c:layout>
                <c:manualLayout>
                  <c:x val="0.21461075074866742"/>
                  <c:y val="-0.18397190735773428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Сумнівна     </a:t>
                    </a:r>
                    <a:endParaRPr lang="uk-UA" sz="1000"/>
                  </a:p>
                  <a:p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11,2 млн.грн </a:t>
                    </a:r>
                    <a:r>
                      <a:rPr lang="en-US"/>
                      <a:t>
</a:t>
                    </a:r>
                    <a:r>
                      <a:rPr lang="uk-UA"/>
                      <a:t>29</a:t>
                    </a:r>
                    <a:r>
                      <a:rPr lang="en-US"/>
                      <a:t>%</a:t>
                    </a:r>
                  </a:p>
                </c:rich>
              </c:tx>
              <c:showCatName val="1"/>
              <c:showPercent val="1"/>
            </c:dLbl>
            <c:dLbl>
              <c:idx val="2"/>
              <c:layout>
                <c:manualLayout>
                  <c:x val="0.19511001653427681"/>
                  <c:y val="8.2291828906002229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Безнадійна</a:t>
                    </a:r>
                    <a:endParaRPr lang="uk-UA" sz="1000"/>
                  </a:p>
                  <a:p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9,0 млн.грн</a:t>
                    </a:r>
                    <a:r>
                      <a:rPr lang="en-US"/>
                      <a:t>
</a:t>
                    </a:r>
                    <a:r>
                      <a:rPr lang="uk-UA"/>
                      <a:t>23</a:t>
                    </a:r>
                    <a:r>
                      <a:rPr lang="en-US"/>
                      <a:t>%</a:t>
                    </a:r>
                  </a:p>
                </c:rich>
              </c:tx>
              <c:showCatName val="1"/>
              <c:showPercent val="1"/>
            </c:dLbl>
            <c:showCatName val="1"/>
            <c:showPercent val="1"/>
            <c:showLeaderLines val="1"/>
          </c:dLbls>
          <c:val>
            <c:numRef>
              <c:f>'10.04.2014'!$G$5:$G$7</c:f>
              <c:numCache>
                <c:formatCode>General</c:formatCode>
                <c:ptCount val="3"/>
                <c:pt idx="0" formatCode="0.0">
                  <c:v>19</c:v>
                </c:pt>
                <c:pt idx="1">
                  <c:v>11.2</c:v>
                </c:pt>
                <c:pt idx="2" formatCode="0.0">
                  <c:v>9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uk-UA" sz="1400" b="1" i="0" baseline="0">
                <a:latin typeface="Times New Roman" pitchFamily="18" charset="0"/>
                <a:cs typeface="Times New Roman" pitchFamily="18" charset="0"/>
              </a:rPr>
              <a:t>Структура дебіторської заборгованості станом на 01.03.2014р.</a:t>
            </a:r>
            <a:endParaRPr lang="uk-UA" sz="1400">
              <a:latin typeface="Times New Roman" pitchFamily="18" charset="0"/>
              <a:cs typeface="Times New Roman" pitchFamily="18" charset="0"/>
            </a:endParaRPr>
          </a:p>
        </c:rich>
      </c:tx>
      <c:layout/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0.19006259752838409"/>
          <c:y val="0.29922153961524062"/>
          <c:w val="0.80818156272607167"/>
          <c:h val="0.66236278157537998"/>
        </c:manualLayout>
      </c:layout>
      <c:pie3D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explosion val="25"/>
          <c:dPt>
            <c:idx val="0"/>
            <c:spPr>
              <a:solidFill>
                <a:srgbClr val="00FF00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-7.2086046191834272E-2"/>
                  <c:y val="1.8013325257419825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Поточна</a:t>
                    </a:r>
                  </a:p>
                  <a:p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20,2 млн.грн</a:t>
                    </a:r>
                    <a:r>
                      <a:rPr lang="en-US"/>
                      <a:t>
4</a:t>
                    </a:r>
                    <a:r>
                      <a:rPr lang="uk-UA"/>
                      <a:t>9</a:t>
                    </a:r>
                    <a:r>
                      <a:rPr lang="en-US"/>
                      <a:t>%</a:t>
                    </a:r>
                  </a:p>
                </c:rich>
              </c:tx>
              <c:showCatName val="1"/>
              <c:showPercent val="1"/>
            </c:dLbl>
            <c:dLbl>
              <c:idx val="1"/>
              <c:layout>
                <c:manualLayout>
                  <c:x val="0.20548369384861376"/>
                  <c:y val="-0.19068853893263338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Сумнівна</a:t>
                    </a:r>
                  </a:p>
                  <a:p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11,4 млн.грн</a:t>
                    </a:r>
                    <a:r>
                      <a:rPr lang="en-US"/>
                      <a:t>
</a:t>
                    </a:r>
                    <a:r>
                      <a:rPr lang="uk-UA"/>
                      <a:t>27</a:t>
                    </a:r>
                    <a:r>
                      <a:rPr lang="en-US"/>
                      <a:t>%</a:t>
                    </a:r>
                  </a:p>
                </c:rich>
              </c:tx>
              <c:showCatName val="1"/>
              <c:showPercent val="1"/>
            </c:dLbl>
            <c:dLbl>
              <c:idx val="2"/>
              <c:layout>
                <c:manualLayout>
                  <c:x val="0.19510985955912691"/>
                  <c:y val="8.0265928297424474E-2"/>
                </c:manualLayout>
              </c:layout>
              <c:tx>
                <c:rich>
                  <a:bodyPr/>
                  <a:lstStyle/>
                  <a:p>
                    <a:r>
                      <a:rPr lang="uk-UA" sz="1000" b="0" i="0" baseline="0"/>
                      <a:t>Безнадійна</a:t>
                    </a:r>
                  </a:p>
                  <a:p>
                    <a:r>
                      <a:rPr lang="uk-UA" sz="1050" b="1" i="0" u="sng" baseline="0">
                        <a:latin typeface="Times New Roman" pitchFamily="18" charset="0"/>
                        <a:cs typeface="Times New Roman" pitchFamily="18" charset="0"/>
                      </a:rPr>
                      <a:t>9,9 млн.грн</a:t>
                    </a:r>
                    <a:r>
                      <a:rPr lang="en-US"/>
                      <a:t>
</a:t>
                    </a:r>
                    <a:r>
                      <a:rPr lang="uk-UA"/>
                      <a:t>24</a:t>
                    </a:r>
                    <a:r>
                      <a:rPr lang="en-US"/>
                      <a:t>%</a:t>
                    </a:r>
                  </a:p>
                </c:rich>
              </c:tx>
              <c:showCatName val="1"/>
              <c:showPercent val="1"/>
            </c:dLbl>
            <c:showCatName val="1"/>
            <c:showPercent val="1"/>
            <c:showLeaderLines val="1"/>
          </c:dLbls>
          <c:val>
            <c:numRef>
              <c:f>'10.04.2014'!$N$5:$N$7</c:f>
              <c:numCache>
                <c:formatCode>0</c:formatCode>
                <c:ptCount val="3"/>
                <c:pt idx="0">
                  <c:v>48.674698795180724</c:v>
                </c:pt>
                <c:pt idx="1">
                  <c:v>27.46987951807229</c:v>
                </c:pt>
                <c:pt idx="2">
                  <c:v>23.85542168674699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200025</xdr:colOff>
      <xdr:row>27</xdr:row>
      <xdr:rowOff>133349</xdr:rowOff>
    </xdr:from>
    <xdr:to>
      <xdr:col>3</xdr:col>
      <xdr:colOff>590550</xdr:colOff>
      <xdr:row>30</xdr:row>
      <xdr:rowOff>47624</xdr:rowOff>
    </xdr:to>
    <xdr:cxnSp macro="">
      <xdr:nvCxnSpPr>
        <xdr:cNvPr id="2" name="Пряма сполучна лінія 1"/>
        <xdr:cNvCxnSpPr/>
      </xdr:nvCxnSpPr>
      <xdr:spPr>
        <a:xfrm rot="16200000" flipH="1">
          <a:off x="3381375" y="5514974"/>
          <a:ext cx="485775" cy="3905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19049</xdr:colOff>
      <xdr:row>16</xdr:row>
      <xdr:rowOff>1</xdr:rowOff>
    </xdr:from>
    <xdr:to>
      <xdr:col>5</xdr:col>
      <xdr:colOff>38100</xdr:colOff>
      <xdr:row>34</xdr:row>
      <xdr:rowOff>28575</xdr:rowOff>
    </xdr:to>
    <xdr:graphicFrame macro="">
      <xdr:nvGraphicFramePr>
        <xdr:cNvPr id="3" name="Діагра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209550</xdr:colOff>
      <xdr:row>16</xdr:row>
      <xdr:rowOff>0</xdr:rowOff>
    </xdr:from>
    <xdr:to>
      <xdr:col>10</xdr:col>
      <xdr:colOff>47625</xdr:colOff>
      <xdr:row>34</xdr:row>
      <xdr:rowOff>38100</xdr:rowOff>
    </xdr:to>
    <xdr:graphicFrame macro="">
      <xdr:nvGraphicFramePr>
        <xdr:cNvPr id="4" name="Діагра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238125</xdr:colOff>
      <xdr:row>15</xdr:row>
      <xdr:rowOff>180975</xdr:rowOff>
    </xdr:from>
    <xdr:to>
      <xdr:col>14</xdr:col>
      <xdr:colOff>542925</xdr:colOff>
      <xdr:row>34</xdr:row>
      <xdr:rowOff>28575</xdr:rowOff>
    </xdr:to>
    <xdr:graphicFrame macro="">
      <xdr:nvGraphicFramePr>
        <xdr:cNvPr id="5" name="Діагра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390526</xdr:colOff>
      <xdr:row>36</xdr:row>
      <xdr:rowOff>9526</xdr:rowOff>
    </xdr:from>
    <xdr:to>
      <xdr:col>4</xdr:col>
      <xdr:colOff>238125</xdr:colOff>
      <xdr:row>48</xdr:row>
      <xdr:rowOff>9525</xdr:rowOff>
    </xdr:to>
    <xdr:graphicFrame macro="">
      <xdr:nvGraphicFramePr>
        <xdr:cNvPr id="6" name="Діагра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485776</xdr:colOff>
      <xdr:row>36</xdr:row>
      <xdr:rowOff>9525</xdr:rowOff>
    </xdr:from>
    <xdr:to>
      <xdr:col>9</xdr:col>
      <xdr:colOff>333375</xdr:colOff>
      <xdr:row>48</xdr:row>
      <xdr:rowOff>0</xdr:rowOff>
    </xdr:to>
    <xdr:graphicFrame macro="">
      <xdr:nvGraphicFramePr>
        <xdr:cNvPr id="7" name="Діагра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438150</xdr:colOff>
      <xdr:row>36</xdr:row>
      <xdr:rowOff>0</xdr:rowOff>
    </xdr:from>
    <xdr:to>
      <xdr:col>14</xdr:col>
      <xdr:colOff>285750</xdr:colOff>
      <xdr:row>48</xdr:row>
      <xdr:rowOff>9525</xdr:rowOff>
    </xdr:to>
    <xdr:graphicFrame macro="">
      <xdr:nvGraphicFramePr>
        <xdr:cNvPr id="8" name="Діаграма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200025</xdr:colOff>
      <xdr:row>27</xdr:row>
      <xdr:rowOff>133349</xdr:rowOff>
    </xdr:from>
    <xdr:to>
      <xdr:col>3</xdr:col>
      <xdr:colOff>590550</xdr:colOff>
      <xdr:row>30</xdr:row>
      <xdr:rowOff>47624</xdr:rowOff>
    </xdr:to>
    <xdr:cxnSp macro="">
      <xdr:nvCxnSpPr>
        <xdr:cNvPr id="2" name="Пряма сполучна лінія 1"/>
        <xdr:cNvCxnSpPr/>
      </xdr:nvCxnSpPr>
      <xdr:spPr>
        <a:xfrm rot="16200000" flipH="1">
          <a:off x="3381375" y="5514974"/>
          <a:ext cx="485775" cy="3905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19049</xdr:colOff>
      <xdr:row>16</xdr:row>
      <xdr:rowOff>1</xdr:rowOff>
    </xdr:from>
    <xdr:to>
      <xdr:col>5</xdr:col>
      <xdr:colOff>38100</xdr:colOff>
      <xdr:row>34</xdr:row>
      <xdr:rowOff>28575</xdr:rowOff>
    </xdr:to>
    <xdr:graphicFrame macro="">
      <xdr:nvGraphicFramePr>
        <xdr:cNvPr id="3" name="Діагра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209550</xdr:colOff>
      <xdr:row>16</xdr:row>
      <xdr:rowOff>0</xdr:rowOff>
    </xdr:from>
    <xdr:to>
      <xdr:col>10</xdr:col>
      <xdr:colOff>47625</xdr:colOff>
      <xdr:row>34</xdr:row>
      <xdr:rowOff>38100</xdr:rowOff>
    </xdr:to>
    <xdr:graphicFrame macro="">
      <xdr:nvGraphicFramePr>
        <xdr:cNvPr id="4" name="Діагра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238125</xdr:colOff>
      <xdr:row>15</xdr:row>
      <xdr:rowOff>180975</xdr:rowOff>
    </xdr:from>
    <xdr:to>
      <xdr:col>14</xdr:col>
      <xdr:colOff>542925</xdr:colOff>
      <xdr:row>34</xdr:row>
      <xdr:rowOff>28575</xdr:rowOff>
    </xdr:to>
    <xdr:graphicFrame macro="">
      <xdr:nvGraphicFramePr>
        <xdr:cNvPr id="5" name="Діагра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390526</xdr:colOff>
      <xdr:row>36</xdr:row>
      <xdr:rowOff>9526</xdr:rowOff>
    </xdr:from>
    <xdr:to>
      <xdr:col>4</xdr:col>
      <xdr:colOff>238125</xdr:colOff>
      <xdr:row>48</xdr:row>
      <xdr:rowOff>9525</xdr:rowOff>
    </xdr:to>
    <xdr:graphicFrame macro="">
      <xdr:nvGraphicFramePr>
        <xdr:cNvPr id="6" name="Діагра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485776</xdr:colOff>
      <xdr:row>36</xdr:row>
      <xdr:rowOff>9525</xdr:rowOff>
    </xdr:from>
    <xdr:to>
      <xdr:col>9</xdr:col>
      <xdr:colOff>333375</xdr:colOff>
      <xdr:row>48</xdr:row>
      <xdr:rowOff>0</xdr:rowOff>
    </xdr:to>
    <xdr:graphicFrame macro="">
      <xdr:nvGraphicFramePr>
        <xdr:cNvPr id="7" name="Діагра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438150</xdr:colOff>
      <xdr:row>36</xdr:row>
      <xdr:rowOff>0</xdr:rowOff>
    </xdr:from>
    <xdr:to>
      <xdr:col>14</xdr:col>
      <xdr:colOff>285750</xdr:colOff>
      <xdr:row>48</xdr:row>
      <xdr:rowOff>9525</xdr:rowOff>
    </xdr:to>
    <xdr:graphicFrame macro="">
      <xdr:nvGraphicFramePr>
        <xdr:cNvPr id="8" name="Діаграма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200025</xdr:colOff>
      <xdr:row>27</xdr:row>
      <xdr:rowOff>133349</xdr:rowOff>
    </xdr:from>
    <xdr:to>
      <xdr:col>3</xdr:col>
      <xdr:colOff>590550</xdr:colOff>
      <xdr:row>30</xdr:row>
      <xdr:rowOff>47624</xdr:rowOff>
    </xdr:to>
    <xdr:cxnSp macro="">
      <xdr:nvCxnSpPr>
        <xdr:cNvPr id="2" name="Пряма сполучна лінія 1"/>
        <xdr:cNvCxnSpPr/>
      </xdr:nvCxnSpPr>
      <xdr:spPr>
        <a:xfrm rot="16200000" flipH="1">
          <a:off x="3381375" y="5514974"/>
          <a:ext cx="485775" cy="3905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19049</xdr:colOff>
      <xdr:row>16</xdr:row>
      <xdr:rowOff>1</xdr:rowOff>
    </xdr:from>
    <xdr:to>
      <xdr:col>5</xdr:col>
      <xdr:colOff>38100</xdr:colOff>
      <xdr:row>34</xdr:row>
      <xdr:rowOff>28575</xdr:rowOff>
    </xdr:to>
    <xdr:graphicFrame macro="">
      <xdr:nvGraphicFramePr>
        <xdr:cNvPr id="3" name="Діагра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209550</xdr:colOff>
      <xdr:row>16</xdr:row>
      <xdr:rowOff>0</xdr:rowOff>
    </xdr:from>
    <xdr:to>
      <xdr:col>10</xdr:col>
      <xdr:colOff>47625</xdr:colOff>
      <xdr:row>34</xdr:row>
      <xdr:rowOff>38100</xdr:rowOff>
    </xdr:to>
    <xdr:graphicFrame macro="">
      <xdr:nvGraphicFramePr>
        <xdr:cNvPr id="4" name="Діагра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238125</xdr:colOff>
      <xdr:row>15</xdr:row>
      <xdr:rowOff>180975</xdr:rowOff>
    </xdr:from>
    <xdr:to>
      <xdr:col>14</xdr:col>
      <xdr:colOff>542925</xdr:colOff>
      <xdr:row>34</xdr:row>
      <xdr:rowOff>28575</xdr:rowOff>
    </xdr:to>
    <xdr:graphicFrame macro="">
      <xdr:nvGraphicFramePr>
        <xdr:cNvPr id="5" name="Діагра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390526</xdr:colOff>
      <xdr:row>36</xdr:row>
      <xdr:rowOff>9526</xdr:rowOff>
    </xdr:from>
    <xdr:to>
      <xdr:col>4</xdr:col>
      <xdr:colOff>238125</xdr:colOff>
      <xdr:row>48</xdr:row>
      <xdr:rowOff>9525</xdr:rowOff>
    </xdr:to>
    <xdr:graphicFrame macro="">
      <xdr:nvGraphicFramePr>
        <xdr:cNvPr id="6" name="Діагра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485776</xdr:colOff>
      <xdr:row>36</xdr:row>
      <xdr:rowOff>9525</xdr:rowOff>
    </xdr:from>
    <xdr:to>
      <xdr:col>9</xdr:col>
      <xdr:colOff>333375</xdr:colOff>
      <xdr:row>48</xdr:row>
      <xdr:rowOff>0</xdr:rowOff>
    </xdr:to>
    <xdr:graphicFrame macro="">
      <xdr:nvGraphicFramePr>
        <xdr:cNvPr id="7" name="Діагра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438150</xdr:colOff>
      <xdr:row>36</xdr:row>
      <xdr:rowOff>0</xdr:rowOff>
    </xdr:from>
    <xdr:to>
      <xdr:col>14</xdr:col>
      <xdr:colOff>285750</xdr:colOff>
      <xdr:row>48</xdr:row>
      <xdr:rowOff>9525</xdr:rowOff>
    </xdr:to>
    <xdr:graphicFrame macro="">
      <xdr:nvGraphicFramePr>
        <xdr:cNvPr id="8" name="Діаграма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4"/>
  <sheetViews>
    <sheetView tabSelected="1" topLeftCell="A37" workbookViewId="0">
      <selection activeCell="K57" sqref="K57"/>
    </sheetView>
  </sheetViews>
  <sheetFormatPr defaultRowHeight="15"/>
  <cols>
    <col min="1" max="1" width="29.85546875" customWidth="1"/>
    <col min="2" max="2" width="8.28515625" customWidth="1"/>
    <col min="3" max="3" width="10.28515625" customWidth="1"/>
    <col min="4" max="4" width="9.42578125" customWidth="1"/>
    <col min="5" max="5" width="9.7109375" customWidth="1"/>
    <col min="6" max="6" width="30" customWidth="1"/>
    <col min="7" max="7" width="7.7109375" customWidth="1"/>
    <col min="8" max="8" width="10.140625" customWidth="1"/>
    <col min="9" max="10" width="9.7109375" customWidth="1"/>
    <col min="11" max="11" width="30" customWidth="1"/>
    <col min="12" max="12" width="7.85546875" customWidth="1"/>
    <col min="13" max="13" width="10.28515625" customWidth="1"/>
    <col min="14" max="14" width="10" customWidth="1"/>
    <col min="18" max="18" width="9.28515625" customWidth="1"/>
  </cols>
  <sheetData>
    <row r="1" spans="1:17" ht="20.25">
      <c r="A1" s="59" t="s">
        <v>19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75" t="s">
        <v>33</v>
      </c>
      <c r="O1" s="44"/>
    </row>
    <row r="2" spans="1:17" ht="16.5">
      <c r="A2" s="60" t="s">
        <v>0</v>
      </c>
      <c r="B2" s="60"/>
      <c r="C2" s="60"/>
      <c r="D2" s="1"/>
      <c r="E2" s="2"/>
      <c r="F2" s="60" t="s">
        <v>20</v>
      </c>
      <c r="G2" s="60"/>
      <c r="H2" s="60"/>
      <c r="I2" s="1"/>
      <c r="K2" s="60" t="s">
        <v>34</v>
      </c>
      <c r="L2" s="60"/>
      <c r="M2" s="60"/>
      <c r="N2" s="1"/>
    </row>
    <row r="3" spans="1:17" ht="15.75">
      <c r="A3" s="3" t="s">
        <v>1</v>
      </c>
      <c r="B3" s="4" t="s">
        <v>5</v>
      </c>
      <c r="C3" s="61" t="s">
        <v>3</v>
      </c>
      <c r="D3" s="62" t="s">
        <v>4</v>
      </c>
      <c r="E3" s="5"/>
      <c r="F3" s="3" t="s">
        <v>1</v>
      </c>
      <c r="G3" s="4" t="s">
        <v>5</v>
      </c>
      <c r="H3" s="61" t="s">
        <v>3</v>
      </c>
      <c r="I3" s="62" t="s">
        <v>4</v>
      </c>
      <c r="K3" s="3" t="s">
        <v>1</v>
      </c>
      <c r="L3" s="4" t="s">
        <v>2</v>
      </c>
      <c r="M3" s="61" t="s">
        <v>3</v>
      </c>
      <c r="N3" s="62" t="s">
        <v>4</v>
      </c>
      <c r="O3" s="44"/>
    </row>
    <row r="4" spans="1:17" ht="15.75">
      <c r="A4" s="6" t="s">
        <v>6</v>
      </c>
      <c r="B4" s="7" t="s">
        <v>8</v>
      </c>
      <c r="C4" s="61"/>
      <c r="D4" s="62"/>
      <c r="E4" s="8"/>
      <c r="F4" s="6" t="s">
        <v>6</v>
      </c>
      <c r="G4" s="7" t="s">
        <v>8</v>
      </c>
      <c r="H4" s="61"/>
      <c r="I4" s="62"/>
      <c r="J4" s="9"/>
      <c r="K4" s="6" t="s">
        <v>6</v>
      </c>
      <c r="L4" s="7" t="s">
        <v>7</v>
      </c>
      <c r="M4" s="61"/>
      <c r="N4" s="62"/>
      <c r="O4" s="44"/>
    </row>
    <row r="5" spans="1:17" ht="16.5">
      <c r="A5" s="10" t="s">
        <v>9</v>
      </c>
      <c r="B5" s="11">
        <v>19.7</v>
      </c>
      <c r="C5" s="12">
        <v>6737</v>
      </c>
      <c r="D5" s="13">
        <f>B5*100/B8</f>
        <v>50.255102040816325</v>
      </c>
      <c r="E5" s="8"/>
      <c r="F5" s="10" t="s">
        <v>9</v>
      </c>
      <c r="G5" s="47">
        <v>19</v>
      </c>
      <c r="H5" s="12">
        <v>6433</v>
      </c>
      <c r="I5" s="13">
        <f>ROUNDDOWN(G5*100/G8,0)</f>
        <v>48</v>
      </c>
      <c r="J5" s="9"/>
      <c r="K5" s="10" t="s">
        <v>9</v>
      </c>
      <c r="L5" s="11">
        <v>10.4</v>
      </c>
      <c r="M5" s="14">
        <v>5361</v>
      </c>
      <c r="N5" s="13">
        <f>L5*100/L8</f>
        <v>31.515151515151516</v>
      </c>
      <c r="O5" s="44"/>
    </row>
    <row r="6" spans="1:17" ht="16.5">
      <c r="A6" s="15" t="s">
        <v>10</v>
      </c>
      <c r="B6" s="16">
        <v>13.5</v>
      </c>
      <c r="C6" s="17">
        <v>5066</v>
      </c>
      <c r="D6" s="13">
        <f>B6*100/B8</f>
        <v>34.438775510204081</v>
      </c>
      <c r="E6" s="8"/>
      <c r="F6" s="15" t="s">
        <v>10</v>
      </c>
      <c r="G6" s="16">
        <v>11.2</v>
      </c>
      <c r="H6" s="17">
        <v>4883</v>
      </c>
      <c r="I6" s="13">
        <f>ROUNDUP(G6*100/G8,0)</f>
        <v>29</v>
      </c>
      <c r="J6" s="9"/>
      <c r="K6" s="15" t="s">
        <v>10</v>
      </c>
      <c r="L6" s="16">
        <v>12.5</v>
      </c>
      <c r="M6" s="18">
        <v>5240</v>
      </c>
      <c r="N6" s="13">
        <f>L6*100/L8</f>
        <v>37.878787878787875</v>
      </c>
      <c r="O6" s="44"/>
    </row>
    <row r="7" spans="1:17" ht="16.5">
      <c r="A7" s="19" t="s">
        <v>11</v>
      </c>
      <c r="B7" s="22">
        <v>6</v>
      </c>
      <c r="C7" s="21">
        <v>2667</v>
      </c>
      <c r="D7" s="13">
        <f>B7*100/B8</f>
        <v>15.306122448979592</v>
      </c>
      <c r="E7" s="8"/>
      <c r="F7" s="19" t="s">
        <v>11</v>
      </c>
      <c r="G7" s="22">
        <v>9</v>
      </c>
      <c r="H7" s="21">
        <v>2998</v>
      </c>
      <c r="I7" s="13">
        <f>ROUNDDOWN(G7*100/G8,0)</f>
        <v>22</v>
      </c>
      <c r="J7" s="9"/>
      <c r="K7" s="19" t="s">
        <v>11</v>
      </c>
      <c r="L7" s="20">
        <v>10.1</v>
      </c>
      <c r="M7" s="23">
        <v>3077</v>
      </c>
      <c r="N7" s="13">
        <f>L7*100/L8</f>
        <v>30.606060606060606</v>
      </c>
      <c r="O7" s="44"/>
    </row>
    <row r="8" spans="1:17" ht="18.75">
      <c r="A8" s="24" t="s">
        <v>12</v>
      </c>
      <c r="B8" s="28">
        <f>SUM(B4:B7)</f>
        <v>39.200000000000003</v>
      </c>
      <c r="C8" s="26">
        <f>SUM(C5:C7)</f>
        <v>14470</v>
      </c>
      <c r="D8" s="27">
        <f>SUM(D3:D7)</f>
        <v>100</v>
      </c>
      <c r="E8" s="8"/>
      <c r="F8" s="24" t="s">
        <v>12</v>
      </c>
      <c r="G8" s="28">
        <f>SUM(G5:G7)</f>
        <v>39.200000000000003</v>
      </c>
      <c r="H8" s="26">
        <v>14314</v>
      </c>
      <c r="I8" s="27">
        <f>SUM(I3:I7)</f>
        <v>99</v>
      </c>
      <c r="J8" s="9"/>
      <c r="K8" s="24" t="s">
        <v>12</v>
      </c>
      <c r="L8" s="28">
        <f>SUM(L5:L7)</f>
        <v>33</v>
      </c>
      <c r="M8" s="25">
        <f>M5+M6+M7</f>
        <v>13678</v>
      </c>
      <c r="N8" s="27">
        <v>100</v>
      </c>
      <c r="O8" s="44"/>
    </row>
    <row r="9" spans="1:17" ht="9.75" customHeight="1">
      <c r="A9" s="8"/>
      <c r="B9" s="29"/>
      <c r="C9" s="5"/>
      <c r="D9" s="30"/>
      <c r="E9" s="8"/>
      <c r="F9" s="8"/>
      <c r="G9" s="31"/>
      <c r="H9" s="5"/>
      <c r="I9" s="30"/>
      <c r="J9" s="9"/>
      <c r="K9" s="8"/>
      <c r="L9" s="31"/>
      <c r="M9" s="5"/>
      <c r="N9" s="48"/>
      <c r="O9" s="44"/>
    </row>
    <row r="10" spans="1:17" ht="15" customHeight="1">
      <c r="B10" s="29"/>
      <c r="C10" s="29"/>
      <c r="D10" s="65" t="s">
        <v>13</v>
      </c>
      <c r="E10" s="65"/>
      <c r="G10" s="31"/>
      <c r="H10" s="29"/>
      <c r="I10" s="65" t="s">
        <v>13</v>
      </c>
      <c r="J10" s="65"/>
      <c r="K10" s="8"/>
      <c r="M10" s="32"/>
      <c r="N10" s="66"/>
      <c r="O10" s="66"/>
    </row>
    <row r="11" spans="1:17">
      <c r="B11" s="33"/>
      <c r="D11" s="67" t="s">
        <v>7</v>
      </c>
      <c r="E11" s="68"/>
      <c r="H11" s="34"/>
      <c r="I11" s="67" t="s">
        <v>14</v>
      </c>
      <c r="J11" s="68"/>
      <c r="M11" s="35"/>
      <c r="N11" s="45"/>
      <c r="O11" s="45"/>
    </row>
    <row r="12" spans="1:17">
      <c r="B12" s="33"/>
      <c r="C12" s="36" t="s">
        <v>15</v>
      </c>
      <c r="D12" s="69" t="s">
        <v>22</v>
      </c>
      <c r="E12" s="70"/>
      <c r="H12" s="36" t="s">
        <v>15</v>
      </c>
      <c r="I12" s="69" t="s">
        <v>37</v>
      </c>
      <c r="J12" s="70"/>
      <c r="M12" s="37"/>
      <c r="N12" s="38"/>
      <c r="O12" s="38"/>
      <c r="Q12" s="39"/>
    </row>
    <row r="13" spans="1:17">
      <c r="B13" s="33"/>
      <c r="C13" s="40" t="s">
        <v>16</v>
      </c>
      <c r="D13" s="71" t="s">
        <v>23</v>
      </c>
      <c r="E13" s="72"/>
      <c r="H13" s="40" t="s">
        <v>16</v>
      </c>
      <c r="I13" s="71" t="s">
        <v>35</v>
      </c>
      <c r="J13" s="72"/>
      <c r="M13" s="37"/>
      <c r="N13" s="38"/>
      <c r="O13" s="38"/>
    </row>
    <row r="14" spans="1:17">
      <c r="B14" s="33"/>
      <c r="C14" s="41" t="s">
        <v>17</v>
      </c>
      <c r="D14" s="73" t="s">
        <v>24</v>
      </c>
      <c r="E14" s="74"/>
      <c r="H14" s="41" t="s">
        <v>17</v>
      </c>
      <c r="I14" s="73" t="s">
        <v>36</v>
      </c>
      <c r="J14" s="74"/>
      <c r="M14" s="37"/>
      <c r="N14" s="38"/>
      <c r="O14" s="38"/>
    </row>
    <row r="15" spans="1:17" ht="18.75">
      <c r="B15" s="33"/>
      <c r="C15" s="42" t="s">
        <v>12</v>
      </c>
      <c r="D15" s="63" t="s">
        <v>25</v>
      </c>
      <c r="E15" s="64"/>
      <c r="H15" s="42" t="s">
        <v>12</v>
      </c>
      <c r="I15" s="63" t="s">
        <v>38</v>
      </c>
      <c r="J15" s="64"/>
      <c r="M15" s="37"/>
      <c r="N15" s="43"/>
      <c r="O15" s="43"/>
    </row>
    <row r="35" spans="18:18">
      <c r="R35" t="s">
        <v>18</v>
      </c>
    </row>
    <row r="49" spans="1:18">
      <c r="A49" s="50" t="s">
        <v>32</v>
      </c>
      <c r="F49" s="50" t="s">
        <v>31</v>
      </c>
      <c r="K49" s="50" t="s">
        <v>39</v>
      </c>
    </row>
    <row r="53" spans="1:18" ht="15.75" customHeight="1">
      <c r="H53" s="51"/>
      <c r="I53" s="51"/>
      <c r="J53" s="51"/>
      <c r="K53" s="51"/>
      <c r="L53" s="51"/>
      <c r="M53" s="51"/>
      <c r="N53" s="51"/>
      <c r="O53" s="51"/>
    </row>
    <row r="56" spans="1:18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52"/>
      <c r="L56" s="46"/>
      <c r="M56" s="46"/>
      <c r="N56" s="46"/>
      <c r="O56" s="44"/>
      <c r="P56" s="44"/>
      <c r="Q56" s="44"/>
      <c r="R56" s="44"/>
    </row>
    <row r="57" spans="1:18">
      <c r="A57" s="44"/>
      <c r="B57" s="44"/>
      <c r="C57" s="44">
        <v>40036</v>
      </c>
      <c r="D57" s="44"/>
      <c r="E57" s="44"/>
      <c r="F57" s="44"/>
      <c r="G57" s="46"/>
      <c r="H57" s="57">
        <v>40564</v>
      </c>
      <c r="I57" s="44">
        <f>H57*100/H61</f>
        <v>73.916687925944828</v>
      </c>
      <c r="J57" s="46"/>
      <c r="K57" s="53"/>
      <c r="L57" s="46"/>
      <c r="M57" s="57">
        <v>41884</v>
      </c>
      <c r="N57" s="44">
        <f>M57*100/55562</f>
        <v>75.382455635146329</v>
      </c>
      <c r="O57" s="44"/>
      <c r="P57" s="44"/>
      <c r="Q57" s="44"/>
      <c r="R57" s="44"/>
    </row>
    <row r="58" spans="1:18" ht="15.75">
      <c r="A58" s="44"/>
      <c r="B58" s="44"/>
      <c r="C58" s="44">
        <v>6737</v>
      </c>
      <c r="D58" s="44"/>
      <c r="E58" s="44"/>
      <c r="F58" s="44"/>
      <c r="G58" s="46"/>
      <c r="H58" s="54">
        <v>6433</v>
      </c>
      <c r="I58" s="44">
        <f>H58*100/H61</f>
        <v>11.722365975436423</v>
      </c>
      <c r="J58" s="46"/>
      <c r="K58" s="55"/>
      <c r="L58" s="46"/>
      <c r="M58" s="56">
        <v>5361</v>
      </c>
      <c r="N58" s="44">
        <f t="shared" ref="N58:N61" si="0">M58*100/55562</f>
        <v>9.6486807530326484</v>
      </c>
      <c r="O58" s="44"/>
      <c r="P58" s="44"/>
      <c r="Q58" s="44"/>
      <c r="R58" s="44"/>
    </row>
    <row r="59" spans="1:18" ht="15.75">
      <c r="A59" s="44"/>
      <c r="B59" s="44"/>
      <c r="C59" s="44">
        <v>5066</v>
      </c>
      <c r="D59" s="44"/>
      <c r="E59" s="44"/>
      <c r="F59" s="44"/>
      <c r="G59" s="46"/>
      <c r="H59" s="54">
        <v>4883</v>
      </c>
      <c r="I59" s="44">
        <f>H59*100/H61</f>
        <v>8.8979190203724627</v>
      </c>
      <c r="J59" s="46"/>
      <c r="K59" s="44"/>
      <c r="L59" s="46"/>
      <c r="M59" s="56">
        <v>5240</v>
      </c>
      <c r="N59" s="44">
        <f t="shared" si="0"/>
        <v>9.4309060149022717</v>
      </c>
      <c r="O59" s="44"/>
      <c r="P59" s="44"/>
      <c r="Q59" s="44"/>
      <c r="R59" s="44"/>
    </row>
    <row r="60" spans="1:18" ht="15.75">
      <c r="A60" s="44"/>
      <c r="B60" s="44"/>
      <c r="C60" s="44">
        <v>2667</v>
      </c>
      <c r="D60" s="44"/>
      <c r="E60" s="44"/>
      <c r="F60" s="44"/>
      <c r="G60" s="46"/>
      <c r="H60" s="54">
        <v>2998</v>
      </c>
      <c r="I60" s="44">
        <f>H60*100/H61</f>
        <v>5.4630270782462915</v>
      </c>
      <c r="J60" s="46"/>
      <c r="K60" s="44"/>
      <c r="L60" s="46"/>
      <c r="M60" s="56">
        <v>3077</v>
      </c>
      <c r="N60" s="44">
        <f t="shared" si="0"/>
        <v>5.5379575969187576</v>
      </c>
      <c r="O60" s="44"/>
      <c r="P60" s="44"/>
      <c r="Q60" s="44"/>
      <c r="R60" s="44"/>
    </row>
    <row r="61" spans="1:18">
      <c r="A61" s="44"/>
      <c r="B61" s="44"/>
      <c r="C61" s="44">
        <f>SUM(C57:C60)</f>
        <v>54506</v>
      </c>
      <c r="D61" s="44"/>
      <c r="E61" s="44"/>
      <c r="F61" s="44"/>
      <c r="G61" s="46"/>
      <c r="H61" s="44">
        <f>SUM(H57:H60)</f>
        <v>54878</v>
      </c>
      <c r="I61" s="44">
        <f>H61*100/H61</f>
        <v>100</v>
      </c>
      <c r="J61" s="46"/>
      <c r="K61" s="44"/>
      <c r="L61" s="46"/>
      <c r="M61" s="44">
        <f>SUM(M57:M60)</f>
        <v>55562</v>
      </c>
      <c r="N61" s="44">
        <f t="shared" si="0"/>
        <v>100</v>
      </c>
      <c r="O61" s="44"/>
      <c r="P61" s="44"/>
      <c r="Q61" s="44"/>
      <c r="R61" s="44"/>
    </row>
    <row r="62" spans="1:18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6"/>
      <c r="M62" s="44"/>
      <c r="N62" s="44"/>
      <c r="O62" s="44"/>
      <c r="P62" s="44"/>
      <c r="Q62" s="44"/>
      <c r="R62" s="44"/>
    </row>
    <row r="63" spans="1:18">
      <c r="A63" s="44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6"/>
      <c r="M63" s="46"/>
      <c r="N63" s="46"/>
      <c r="O63" s="44"/>
      <c r="P63" s="44"/>
      <c r="Q63" s="44"/>
      <c r="R63" s="44"/>
    </row>
    <row r="64" spans="1:18">
      <c r="C64" s="46"/>
    </row>
  </sheetData>
  <mergeCells count="23">
    <mergeCell ref="D15:E15"/>
    <mergeCell ref="I15:J15"/>
    <mergeCell ref="D12:E12"/>
    <mergeCell ref="I12:J12"/>
    <mergeCell ref="D13:E13"/>
    <mergeCell ref="I13:J13"/>
    <mergeCell ref="D14:E14"/>
    <mergeCell ref="I14:J14"/>
    <mergeCell ref="N3:N4"/>
    <mergeCell ref="D10:E10"/>
    <mergeCell ref="I10:J10"/>
    <mergeCell ref="N10:O10"/>
    <mergeCell ref="D11:E11"/>
    <mergeCell ref="I11:J11"/>
    <mergeCell ref="A1:M1"/>
    <mergeCell ref="A2:C2"/>
    <mergeCell ref="F2:H2"/>
    <mergeCell ref="K2:M2"/>
    <mergeCell ref="C3:C4"/>
    <mergeCell ref="D3:D4"/>
    <mergeCell ref="H3:H4"/>
    <mergeCell ref="I3:I4"/>
    <mergeCell ref="M3:M4"/>
  </mergeCells>
  <printOptions horizontalCentered="1"/>
  <pageMargins left="0.27559055118110237" right="0.27559055118110237" top="0.23622047244094491" bottom="0.23622047244094491" header="0.11811023622047245" footer="0.11811023622047245"/>
  <pageSetup paperSize="8" orientation="landscape" verticalDpi="7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R64"/>
  <sheetViews>
    <sheetView topLeftCell="C1" workbookViewId="0">
      <selection activeCell="K61" sqref="K61"/>
    </sheetView>
  </sheetViews>
  <sheetFormatPr defaultRowHeight="15"/>
  <cols>
    <col min="1" max="1" width="29.85546875" customWidth="1"/>
    <col min="2" max="2" width="8.28515625" customWidth="1"/>
    <col min="3" max="3" width="10.28515625" customWidth="1"/>
    <col min="4" max="4" width="9.42578125" customWidth="1"/>
    <col min="5" max="5" width="9.7109375" customWidth="1"/>
    <col min="6" max="6" width="30" customWidth="1"/>
    <col min="7" max="7" width="7.7109375" customWidth="1"/>
    <col min="8" max="8" width="10.140625" customWidth="1"/>
    <col min="9" max="10" width="9.7109375" customWidth="1"/>
    <col min="11" max="11" width="30" customWidth="1"/>
    <col min="12" max="12" width="7.85546875" customWidth="1"/>
    <col min="13" max="13" width="10.28515625" customWidth="1"/>
    <col min="14" max="14" width="10" customWidth="1"/>
    <col min="18" max="18" width="9.28515625" customWidth="1"/>
  </cols>
  <sheetData>
    <row r="1" spans="1:17" ht="20.25">
      <c r="A1" s="59" t="s">
        <v>19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8" t="s">
        <v>33</v>
      </c>
    </row>
    <row r="2" spans="1:17" ht="16.5">
      <c r="A2" s="60" t="s">
        <v>0</v>
      </c>
      <c r="B2" s="60"/>
      <c r="C2" s="60"/>
      <c r="D2" s="1"/>
      <c r="E2" s="2"/>
      <c r="F2" s="60" t="s">
        <v>20</v>
      </c>
      <c r="G2" s="60"/>
      <c r="H2" s="60"/>
      <c r="I2" s="1"/>
      <c r="K2" s="60" t="s">
        <v>21</v>
      </c>
      <c r="L2" s="60"/>
      <c r="M2" s="60"/>
      <c r="N2" s="1"/>
    </row>
    <row r="3" spans="1:17" ht="15.75">
      <c r="A3" s="3" t="s">
        <v>1</v>
      </c>
      <c r="B3" s="4" t="s">
        <v>5</v>
      </c>
      <c r="C3" s="61" t="s">
        <v>3</v>
      </c>
      <c r="D3" s="62" t="s">
        <v>4</v>
      </c>
      <c r="E3" s="5"/>
      <c r="F3" s="3" t="s">
        <v>1</v>
      </c>
      <c r="G3" s="4" t="s">
        <v>5</v>
      </c>
      <c r="H3" s="61" t="s">
        <v>3</v>
      </c>
      <c r="I3" s="62" t="s">
        <v>4</v>
      </c>
      <c r="K3" s="3" t="s">
        <v>1</v>
      </c>
      <c r="L3" s="4" t="s">
        <v>2</v>
      </c>
      <c r="M3" s="61" t="s">
        <v>3</v>
      </c>
      <c r="N3" s="62" t="s">
        <v>4</v>
      </c>
      <c r="O3" s="44"/>
    </row>
    <row r="4" spans="1:17" ht="15.75">
      <c r="A4" s="6" t="s">
        <v>6</v>
      </c>
      <c r="B4" s="7" t="s">
        <v>8</v>
      </c>
      <c r="C4" s="61"/>
      <c r="D4" s="62"/>
      <c r="E4" s="8"/>
      <c r="F4" s="6" t="s">
        <v>6</v>
      </c>
      <c r="G4" s="7" t="s">
        <v>8</v>
      </c>
      <c r="H4" s="61"/>
      <c r="I4" s="62"/>
      <c r="J4" s="9"/>
      <c r="K4" s="6" t="s">
        <v>6</v>
      </c>
      <c r="L4" s="7" t="s">
        <v>7</v>
      </c>
      <c r="M4" s="61"/>
      <c r="N4" s="62"/>
      <c r="O4" s="44"/>
    </row>
    <row r="5" spans="1:17" ht="16.5">
      <c r="A5" s="10" t="s">
        <v>9</v>
      </c>
      <c r="B5" s="11">
        <v>19.7</v>
      </c>
      <c r="C5" s="12">
        <v>6737</v>
      </c>
      <c r="D5" s="13">
        <f>B5*100/B8</f>
        <v>50.255102040816325</v>
      </c>
      <c r="E5" s="8"/>
      <c r="F5" s="10" t="s">
        <v>9</v>
      </c>
      <c r="G5" s="47">
        <v>19</v>
      </c>
      <c r="H5" s="12">
        <v>6433</v>
      </c>
      <c r="I5" s="13">
        <f>ROUNDDOWN(G5*100/G8,0)</f>
        <v>48</v>
      </c>
      <c r="J5" s="9"/>
      <c r="K5" s="10" t="s">
        <v>9</v>
      </c>
      <c r="L5" s="11">
        <v>20.2</v>
      </c>
      <c r="M5" s="14">
        <v>6827</v>
      </c>
      <c r="N5" s="13">
        <f>L5*100/L8</f>
        <v>48.674698795180724</v>
      </c>
      <c r="O5" s="44"/>
    </row>
    <row r="6" spans="1:17" ht="16.5">
      <c r="A6" s="15" t="s">
        <v>10</v>
      </c>
      <c r="B6" s="16">
        <v>13.5</v>
      </c>
      <c r="C6" s="17">
        <v>5066</v>
      </c>
      <c r="D6" s="13">
        <f>B6*100/B8</f>
        <v>34.438775510204081</v>
      </c>
      <c r="E6" s="8"/>
      <c r="F6" s="15" t="s">
        <v>10</v>
      </c>
      <c r="G6" s="16">
        <v>11.2</v>
      </c>
      <c r="H6" s="17">
        <v>4883</v>
      </c>
      <c r="I6" s="13">
        <f>ROUNDUP(G6*100/G8,0)</f>
        <v>29</v>
      </c>
      <c r="J6" s="9"/>
      <c r="K6" s="15" t="s">
        <v>10</v>
      </c>
      <c r="L6" s="16">
        <v>11.4</v>
      </c>
      <c r="M6" s="18">
        <v>5139</v>
      </c>
      <c r="N6" s="13">
        <f>L6*100/L8</f>
        <v>27.46987951807229</v>
      </c>
      <c r="O6" s="44"/>
    </row>
    <row r="7" spans="1:17" ht="16.5">
      <c r="A7" s="19" t="s">
        <v>11</v>
      </c>
      <c r="B7" s="22">
        <v>6</v>
      </c>
      <c r="C7" s="21">
        <v>2667</v>
      </c>
      <c r="D7" s="13">
        <f>B7*100/B8</f>
        <v>15.306122448979592</v>
      </c>
      <c r="E7" s="8"/>
      <c r="F7" s="19" t="s">
        <v>11</v>
      </c>
      <c r="G7" s="22">
        <v>9</v>
      </c>
      <c r="H7" s="21">
        <v>2998</v>
      </c>
      <c r="I7" s="13">
        <f>ROUNDDOWN(G7*100/G8,0)</f>
        <v>22</v>
      </c>
      <c r="J7" s="9"/>
      <c r="K7" s="19" t="s">
        <v>11</v>
      </c>
      <c r="L7" s="20">
        <v>9.9</v>
      </c>
      <c r="M7" s="23">
        <v>3057</v>
      </c>
      <c r="N7" s="13">
        <f>L7*100/L8</f>
        <v>23.85542168674699</v>
      </c>
      <c r="O7" s="44"/>
    </row>
    <row r="8" spans="1:17" ht="18.75">
      <c r="A8" s="24" t="s">
        <v>12</v>
      </c>
      <c r="B8" s="28">
        <f>SUM(B4:B7)</f>
        <v>39.200000000000003</v>
      </c>
      <c r="C8" s="26">
        <f>SUM(C5:C7)</f>
        <v>14470</v>
      </c>
      <c r="D8" s="27">
        <f>SUM(D3:D7)</f>
        <v>100</v>
      </c>
      <c r="E8" s="8"/>
      <c r="F8" s="24" t="s">
        <v>12</v>
      </c>
      <c r="G8" s="28">
        <f>SUM(G5:G7)</f>
        <v>39.200000000000003</v>
      </c>
      <c r="H8" s="26">
        <v>14314</v>
      </c>
      <c r="I8" s="27">
        <f>SUM(I3:I7)</f>
        <v>99</v>
      </c>
      <c r="J8" s="9"/>
      <c r="K8" s="24" t="s">
        <v>12</v>
      </c>
      <c r="L8" s="28">
        <f>SUM(L5:L7)</f>
        <v>41.5</v>
      </c>
      <c r="M8" s="25">
        <v>15023</v>
      </c>
      <c r="N8" s="27">
        <v>100</v>
      </c>
      <c r="O8" s="44"/>
    </row>
    <row r="9" spans="1:17" ht="9.75" customHeight="1">
      <c r="A9" s="8"/>
      <c r="B9" s="29"/>
      <c r="C9" s="5"/>
      <c r="D9" s="30"/>
      <c r="E9" s="8"/>
      <c r="F9" s="8"/>
      <c r="G9" s="31"/>
      <c r="H9" s="5"/>
      <c r="I9" s="30"/>
      <c r="J9" s="9"/>
      <c r="K9" s="8"/>
      <c r="L9" s="31"/>
      <c r="M9" s="5"/>
      <c r="N9" s="48"/>
      <c r="O9" s="44"/>
    </row>
    <row r="10" spans="1:17" ht="15" customHeight="1">
      <c r="B10" s="29"/>
      <c r="C10" s="29"/>
      <c r="D10" s="65" t="s">
        <v>13</v>
      </c>
      <c r="E10" s="65"/>
      <c r="G10" s="31"/>
      <c r="H10" s="29"/>
      <c r="I10" s="65" t="s">
        <v>13</v>
      </c>
      <c r="J10" s="65"/>
      <c r="K10" s="8"/>
      <c r="M10" s="32"/>
      <c r="N10" s="66"/>
      <c r="O10" s="66"/>
    </row>
    <row r="11" spans="1:17">
      <c r="B11" s="33"/>
      <c r="D11" s="67" t="s">
        <v>7</v>
      </c>
      <c r="E11" s="68"/>
      <c r="H11" s="34"/>
      <c r="I11" s="67" t="s">
        <v>14</v>
      </c>
      <c r="J11" s="68"/>
      <c r="M11" s="35"/>
      <c r="N11" s="45"/>
      <c r="O11" s="45"/>
    </row>
    <row r="12" spans="1:17">
      <c r="B12" s="33"/>
      <c r="C12" s="36" t="s">
        <v>15</v>
      </c>
      <c r="D12" s="69" t="s">
        <v>22</v>
      </c>
      <c r="E12" s="70"/>
      <c r="H12" s="36" t="s">
        <v>15</v>
      </c>
      <c r="I12" s="69" t="s">
        <v>26</v>
      </c>
      <c r="J12" s="70"/>
      <c r="M12" s="37"/>
      <c r="N12" s="38"/>
      <c r="O12" s="38"/>
      <c r="Q12" s="39"/>
    </row>
    <row r="13" spans="1:17">
      <c r="B13" s="33"/>
      <c r="C13" s="40" t="s">
        <v>16</v>
      </c>
      <c r="D13" s="71" t="s">
        <v>23</v>
      </c>
      <c r="E13" s="72"/>
      <c r="H13" s="40" t="s">
        <v>16</v>
      </c>
      <c r="I13" s="71" t="s">
        <v>27</v>
      </c>
      <c r="J13" s="72"/>
      <c r="M13" s="37"/>
      <c r="N13" s="38"/>
      <c r="O13" s="38"/>
    </row>
    <row r="14" spans="1:17">
      <c r="B14" s="33"/>
      <c r="C14" s="41" t="s">
        <v>17</v>
      </c>
      <c r="D14" s="73" t="s">
        <v>24</v>
      </c>
      <c r="E14" s="74"/>
      <c r="H14" s="41" t="s">
        <v>17</v>
      </c>
      <c r="I14" s="73" t="s">
        <v>28</v>
      </c>
      <c r="J14" s="74"/>
      <c r="M14" s="37"/>
      <c r="N14" s="38"/>
      <c r="O14" s="38"/>
    </row>
    <row r="15" spans="1:17" ht="18.75">
      <c r="B15" s="33"/>
      <c r="C15" s="42" t="s">
        <v>12</v>
      </c>
      <c r="D15" s="63" t="s">
        <v>25</v>
      </c>
      <c r="E15" s="64"/>
      <c r="H15" s="42" t="s">
        <v>12</v>
      </c>
      <c r="I15" s="63" t="s">
        <v>29</v>
      </c>
      <c r="J15" s="64"/>
      <c r="M15" s="37"/>
      <c r="N15" s="43"/>
      <c r="O15" s="43"/>
    </row>
    <row r="35" spans="18:18">
      <c r="R35" t="s">
        <v>18</v>
      </c>
    </row>
    <row r="49" spans="1:18">
      <c r="A49" s="50" t="s">
        <v>32</v>
      </c>
      <c r="F49" s="50" t="s">
        <v>31</v>
      </c>
      <c r="K49" s="49" t="s">
        <v>30</v>
      </c>
    </row>
    <row r="53" spans="1:18" ht="15.75" customHeight="1">
      <c r="H53" s="51"/>
      <c r="I53" s="51"/>
      <c r="J53" s="51"/>
      <c r="K53" s="51"/>
      <c r="L53" s="51"/>
      <c r="M53" s="51"/>
      <c r="N53" s="51"/>
      <c r="O53" s="51"/>
    </row>
    <row r="56" spans="1:18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52"/>
      <c r="L56" s="44"/>
      <c r="M56" s="44"/>
      <c r="N56" s="44"/>
      <c r="O56" s="44"/>
      <c r="P56" s="44"/>
      <c r="Q56" s="44"/>
      <c r="R56" s="44"/>
    </row>
    <row r="57" spans="1:18">
      <c r="A57" s="44"/>
      <c r="B57" s="44"/>
      <c r="C57" s="44">
        <v>40036</v>
      </c>
      <c r="D57" s="44"/>
      <c r="E57" s="44"/>
      <c r="F57" s="44"/>
      <c r="G57" s="44"/>
      <c r="H57" s="57">
        <v>40564</v>
      </c>
      <c r="I57" s="44"/>
      <c r="J57" s="44"/>
      <c r="K57" s="53"/>
      <c r="L57" s="44"/>
      <c r="M57" s="57">
        <v>39863</v>
      </c>
      <c r="N57" s="44"/>
      <c r="O57" s="44"/>
      <c r="P57" s="44"/>
      <c r="Q57" s="44"/>
      <c r="R57" s="44"/>
    </row>
    <row r="58" spans="1:18" ht="15.75">
      <c r="A58" s="44"/>
      <c r="B58" s="44"/>
      <c r="C58" s="44">
        <v>6737</v>
      </c>
      <c r="D58" s="44"/>
      <c r="E58" s="44"/>
      <c r="F58" s="44"/>
      <c r="G58" s="44"/>
      <c r="H58" s="54">
        <v>6433</v>
      </c>
      <c r="I58" s="44"/>
      <c r="J58" s="44"/>
      <c r="K58" s="55"/>
      <c r="L58" s="44"/>
      <c r="M58" s="56">
        <v>6827</v>
      </c>
      <c r="N58" s="44"/>
      <c r="O58" s="44"/>
      <c r="P58" s="44"/>
      <c r="Q58" s="44"/>
      <c r="R58" s="44"/>
    </row>
    <row r="59" spans="1:18" ht="15.75">
      <c r="A59" s="44"/>
      <c r="B59" s="44"/>
      <c r="C59" s="44">
        <v>5066</v>
      </c>
      <c r="D59" s="44"/>
      <c r="E59" s="44"/>
      <c r="F59" s="44"/>
      <c r="G59" s="44"/>
      <c r="H59" s="54">
        <v>4883</v>
      </c>
      <c r="I59" s="44"/>
      <c r="J59" s="44"/>
      <c r="K59" s="44"/>
      <c r="L59" s="44"/>
      <c r="M59" s="56">
        <v>5139</v>
      </c>
      <c r="N59" s="44"/>
      <c r="O59" s="44"/>
      <c r="P59" s="44"/>
      <c r="Q59" s="44"/>
      <c r="R59" s="44"/>
    </row>
    <row r="60" spans="1:18" ht="15.75">
      <c r="A60" s="44"/>
      <c r="B60" s="44"/>
      <c r="C60" s="44">
        <v>2667</v>
      </c>
      <c r="D60" s="44"/>
      <c r="E60" s="44"/>
      <c r="F60" s="44"/>
      <c r="G60" s="44"/>
      <c r="H60" s="54">
        <v>2998</v>
      </c>
      <c r="I60" s="44"/>
      <c r="J60" s="44"/>
      <c r="K60" s="44"/>
      <c r="L60" s="44"/>
      <c r="M60" s="56">
        <v>3057</v>
      </c>
      <c r="N60" s="44"/>
      <c r="O60" s="44"/>
      <c r="P60" s="44"/>
      <c r="Q60" s="44"/>
      <c r="R60" s="44"/>
    </row>
    <row r="61" spans="1:18">
      <c r="A61" s="44"/>
      <c r="B61" s="44"/>
      <c r="C61" s="44">
        <f>SUM(C57:C60)</f>
        <v>54506</v>
      </c>
      <c r="D61" s="44"/>
      <c r="E61" s="44"/>
      <c r="F61" s="44"/>
      <c r="G61" s="44"/>
      <c r="H61" s="44">
        <f>SUM(H57:H60)</f>
        <v>54878</v>
      </c>
      <c r="I61" s="44"/>
      <c r="J61" s="44"/>
      <c r="K61" s="44"/>
      <c r="L61" s="44"/>
      <c r="M61" s="44">
        <f>SUM(M57:M60)</f>
        <v>54886</v>
      </c>
      <c r="N61" s="44"/>
      <c r="O61" s="44"/>
      <c r="P61" s="44"/>
      <c r="Q61" s="44"/>
      <c r="R61" s="44"/>
    </row>
    <row r="62" spans="1:18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</row>
    <row r="63" spans="1:18">
      <c r="A63" s="44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</row>
    <row r="64" spans="1:18">
      <c r="C64" s="46"/>
    </row>
  </sheetData>
  <mergeCells count="23">
    <mergeCell ref="D15:E15"/>
    <mergeCell ref="N3:N4"/>
    <mergeCell ref="D10:E10"/>
    <mergeCell ref="I10:J10"/>
    <mergeCell ref="N10:O10"/>
    <mergeCell ref="I11:J11"/>
    <mergeCell ref="D11:E11"/>
    <mergeCell ref="I12:J12"/>
    <mergeCell ref="I13:J13"/>
    <mergeCell ref="I14:J14"/>
    <mergeCell ref="I15:J15"/>
    <mergeCell ref="D12:E12"/>
    <mergeCell ref="D13:E13"/>
    <mergeCell ref="D14:E14"/>
    <mergeCell ref="A1:M1"/>
    <mergeCell ref="A2:C2"/>
    <mergeCell ref="F2:H2"/>
    <mergeCell ref="K2:M2"/>
    <mergeCell ref="C3:C4"/>
    <mergeCell ref="D3:D4"/>
    <mergeCell ref="H3:H4"/>
    <mergeCell ref="I3:I4"/>
    <mergeCell ref="M3:M4"/>
  </mergeCells>
  <printOptions horizontalCentered="1"/>
  <pageMargins left="0.27559055118110237" right="0.27559055118110237" top="0.23622047244094491" bottom="0.23622047244094491" header="0.11811023622047245" footer="0.11811023622047245"/>
  <pageSetup paperSize="8" orientation="landscape" horizontalDpi="75" verticalDpi="7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R64"/>
  <sheetViews>
    <sheetView topLeftCell="D31" workbookViewId="0">
      <selection activeCell="R57" sqref="R57"/>
    </sheetView>
  </sheetViews>
  <sheetFormatPr defaultRowHeight="15"/>
  <cols>
    <col min="1" max="1" width="29.85546875" customWidth="1"/>
    <col min="2" max="2" width="8.28515625" customWidth="1"/>
    <col min="3" max="3" width="10.28515625" customWidth="1"/>
    <col min="4" max="4" width="9.42578125" customWidth="1"/>
    <col min="5" max="5" width="9.7109375" customWidth="1"/>
    <col min="6" max="6" width="30" customWidth="1"/>
    <col min="7" max="7" width="7.7109375" customWidth="1"/>
    <col min="8" max="8" width="10.140625" customWidth="1"/>
    <col min="9" max="10" width="9.7109375" customWidth="1"/>
    <col min="11" max="11" width="30" customWidth="1"/>
    <col min="12" max="12" width="7.85546875" customWidth="1"/>
    <col min="13" max="13" width="10.28515625" customWidth="1"/>
    <col min="14" max="14" width="10" customWidth="1"/>
    <col min="18" max="18" width="9.28515625" customWidth="1"/>
  </cols>
  <sheetData>
    <row r="1" spans="1:17" ht="20.25">
      <c r="A1" s="59" t="s">
        <v>19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8" t="s">
        <v>33</v>
      </c>
    </row>
    <row r="2" spans="1:17" ht="16.5">
      <c r="A2" s="60" t="s">
        <v>0</v>
      </c>
      <c r="B2" s="60"/>
      <c r="C2" s="60"/>
      <c r="D2" s="1"/>
      <c r="E2" s="2"/>
      <c r="F2" s="60" t="s">
        <v>20</v>
      </c>
      <c r="G2" s="60"/>
      <c r="H2" s="60"/>
      <c r="I2" s="1"/>
      <c r="K2" s="60" t="s">
        <v>34</v>
      </c>
      <c r="L2" s="60"/>
      <c r="M2" s="60"/>
      <c r="N2" s="1"/>
    </row>
    <row r="3" spans="1:17" ht="15.75">
      <c r="A3" s="3" t="s">
        <v>1</v>
      </c>
      <c r="B3" s="4" t="s">
        <v>5</v>
      </c>
      <c r="C3" s="61" t="s">
        <v>3</v>
      </c>
      <c r="D3" s="62" t="s">
        <v>4</v>
      </c>
      <c r="E3" s="5"/>
      <c r="F3" s="3" t="s">
        <v>1</v>
      </c>
      <c r="G3" s="4" t="s">
        <v>5</v>
      </c>
      <c r="H3" s="61" t="s">
        <v>3</v>
      </c>
      <c r="I3" s="62" t="s">
        <v>4</v>
      </c>
      <c r="K3" s="3" t="s">
        <v>1</v>
      </c>
      <c r="L3" s="4" t="s">
        <v>2</v>
      </c>
      <c r="M3" s="61" t="s">
        <v>3</v>
      </c>
      <c r="N3" s="62" t="s">
        <v>4</v>
      </c>
      <c r="O3" s="44"/>
    </row>
    <row r="4" spans="1:17" ht="15.75">
      <c r="A4" s="6" t="s">
        <v>6</v>
      </c>
      <c r="B4" s="7" t="s">
        <v>8</v>
      </c>
      <c r="C4" s="61"/>
      <c r="D4" s="62"/>
      <c r="E4" s="8"/>
      <c r="F4" s="6" t="s">
        <v>6</v>
      </c>
      <c r="G4" s="7" t="s">
        <v>8</v>
      </c>
      <c r="H4" s="61"/>
      <c r="I4" s="62"/>
      <c r="J4" s="9"/>
      <c r="K4" s="6" t="s">
        <v>6</v>
      </c>
      <c r="L4" s="7" t="s">
        <v>7</v>
      </c>
      <c r="M4" s="61"/>
      <c r="N4" s="62"/>
      <c r="O4" s="44"/>
    </row>
    <row r="5" spans="1:17" ht="16.5">
      <c r="A5" s="10" t="s">
        <v>9</v>
      </c>
      <c r="B5" s="11">
        <v>19.7</v>
      </c>
      <c r="C5" s="12">
        <v>6737</v>
      </c>
      <c r="D5" s="13">
        <f>B5*100/B8</f>
        <v>50.255102040816325</v>
      </c>
      <c r="E5" s="8"/>
      <c r="F5" s="10" t="s">
        <v>9</v>
      </c>
      <c r="G5" s="47">
        <v>19</v>
      </c>
      <c r="H5" s="12">
        <v>6433</v>
      </c>
      <c r="I5" s="13">
        <f>ROUNDDOWN(G5*100/G8,0)</f>
        <v>48</v>
      </c>
      <c r="J5" s="9"/>
      <c r="K5" s="10" t="s">
        <v>9</v>
      </c>
      <c r="L5" s="11">
        <v>10.4</v>
      </c>
      <c r="M5" s="14">
        <v>5361</v>
      </c>
      <c r="N5" s="13">
        <f>L5*100/L8</f>
        <v>31.515151515151516</v>
      </c>
      <c r="O5" s="44"/>
    </row>
    <row r="6" spans="1:17" ht="16.5">
      <c r="A6" s="15" t="s">
        <v>10</v>
      </c>
      <c r="B6" s="16">
        <v>13.5</v>
      </c>
      <c r="C6" s="17">
        <v>5066</v>
      </c>
      <c r="D6" s="13">
        <f>B6*100/B8</f>
        <v>34.438775510204081</v>
      </c>
      <c r="E6" s="8"/>
      <c r="F6" s="15" t="s">
        <v>10</v>
      </c>
      <c r="G6" s="16">
        <v>11.2</v>
      </c>
      <c r="H6" s="17">
        <v>4883</v>
      </c>
      <c r="I6" s="13">
        <f>ROUNDUP(G6*100/G8,0)</f>
        <v>29</v>
      </c>
      <c r="J6" s="9"/>
      <c r="K6" s="15" t="s">
        <v>10</v>
      </c>
      <c r="L6" s="16">
        <v>12.5</v>
      </c>
      <c r="M6" s="18">
        <v>5240</v>
      </c>
      <c r="N6" s="13">
        <f>L6*100/L8</f>
        <v>37.878787878787875</v>
      </c>
      <c r="O6" s="44"/>
    </row>
    <row r="7" spans="1:17" ht="16.5">
      <c r="A7" s="19" t="s">
        <v>11</v>
      </c>
      <c r="B7" s="22">
        <v>6</v>
      </c>
      <c r="C7" s="21">
        <v>2667</v>
      </c>
      <c r="D7" s="13">
        <f>B7*100/B8</f>
        <v>15.306122448979592</v>
      </c>
      <c r="E7" s="8"/>
      <c r="F7" s="19" t="s">
        <v>11</v>
      </c>
      <c r="G7" s="22">
        <v>9</v>
      </c>
      <c r="H7" s="21">
        <v>2998</v>
      </c>
      <c r="I7" s="13">
        <f>ROUNDDOWN(G7*100/G8,0)</f>
        <v>22</v>
      </c>
      <c r="J7" s="9"/>
      <c r="K7" s="19" t="s">
        <v>11</v>
      </c>
      <c r="L7" s="20">
        <v>10.1</v>
      </c>
      <c r="M7" s="23">
        <v>3077</v>
      </c>
      <c r="N7" s="13">
        <f>L7*100/L8</f>
        <v>30.606060606060606</v>
      </c>
      <c r="O7" s="44"/>
    </row>
    <row r="8" spans="1:17" ht="18.75">
      <c r="A8" s="24" t="s">
        <v>12</v>
      </c>
      <c r="B8" s="28">
        <f>SUM(B4:B7)</f>
        <v>39.200000000000003</v>
      </c>
      <c r="C8" s="26">
        <f>SUM(C5:C7)</f>
        <v>14470</v>
      </c>
      <c r="D8" s="27">
        <f>SUM(D3:D7)</f>
        <v>100</v>
      </c>
      <c r="E8" s="8"/>
      <c r="F8" s="24" t="s">
        <v>12</v>
      </c>
      <c r="G8" s="28">
        <f>SUM(G5:G7)</f>
        <v>39.200000000000003</v>
      </c>
      <c r="H8" s="26">
        <v>14314</v>
      </c>
      <c r="I8" s="27">
        <f>SUM(I3:I7)</f>
        <v>99</v>
      </c>
      <c r="J8" s="9"/>
      <c r="K8" s="24" t="s">
        <v>12</v>
      </c>
      <c r="L8" s="28">
        <f>SUM(L5:L7)</f>
        <v>33</v>
      </c>
      <c r="M8" s="25">
        <f>M5+M6+M7</f>
        <v>13678</v>
      </c>
      <c r="N8" s="27">
        <v>100</v>
      </c>
      <c r="O8" s="44"/>
    </row>
    <row r="9" spans="1:17" ht="9.75" customHeight="1">
      <c r="A9" s="8"/>
      <c r="B9" s="29"/>
      <c r="C9" s="5"/>
      <c r="D9" s="30"/>
      <c r="E9" s="8"/>
      <c r="F9" s="8"/>
      <c r="G9" s="31"/>
      <c r="H9" s="5"/>
      <c r="I9" s="30"/>
      <c r="J9" s="9"/>
      <c r="K9" s="8"/>
      <c r="L9" s="31"/>
      <c r="M9" s="5"/>
      <c r="N9" s="48"/>
      <c r="O9" s="44"/>
    </row>
    <row r="10" spans="1:17" ht="15" customHeight="1">
      <c r="B10" s="29"/>
      <c r="C10" s="29"/>
      <c r="D10" s="65" t="s">
        <v>13</v>
      </c>
      <c r="E10" s="65"/>
      <c r="G10" s="31"/>
      <c r="H10" s="29"/>
      <c r="I10" s="65" t="s">
        <v>13</v>
      </c>
      <c r="J10" s="65"/>
      <c r="K10" s="8"/>
      <c r="M10" s="32"/>
      <c r="N10" s="66"/>
      <c r="O10" s="66"/>
    </row>
    <row r="11" spans="1:17">
      <c r="B11" s="33"/>
      <c r="D11" s="67" t="s">
        <v>7</v>
      </c>
      <c r="E11" s="68"/>
      <c r="H11" s="34"/>
      <c r="I11" s="67" t="s">
        <v>14</v>
      </c>
      <c r="J11" s="68"/>
      <c r="M11" s="35"/>
      <c r="N11" s="45"/>
      <c r="O11" s="45"/>
    </row>
    <row r="12" spans="1:17">
      <c r="B12" s="33"/>
      <c r="C12" s="36" t="s">
        <v>15</v>
      </c>
      <c r="D12" s="69" t="s">
        <v>22</v>
      </c>
      <c r="E12" s="70"/>
      <c r="H12" s="36" t="s">
        <v>15</v>
      </c>
      <c r="I12" s="69" t="s">
        <v>37</v>
      </c>
      <c r="J12" s="70"/>
      <c r="M12" s="37"/>
      <c r="N12" s="38"/>
      <c r="O12" s="38"/>
      <c r="Q12" s="39"/>
    </row>
    <row r="13" spans="1:17">
      <c r="B13" s="33"/>
      <c r="C13" s="40" t="s">
        <v>16</v>
      </c>
      <c r="D13" s="71" t="s">
        <v>23</v>
      </c>
      <c r="E13" s="72"/>
      <c r="H13" s="40" t="s">
        <v>16</v>
      </c>
      <c r="I13" s="71" t="s">
        <v>35</v>
      </c>
      <c r="J13" s="72"/>
      <c r="M13" s="37"/>
      <c r="N13" s="38"/>
      <c r="O13" s="38"/>
    </row>
    <row r="14" spans="1:17">
      <c r="B14" s="33"/>
      <c r="C14" s="41" t="s">
        <v>17</v>
      </c>
      <c r="D14" s="73" t="s">
        <v>24</v>
      </c>
      <c r="E14" s="74"/>
      <c r="H14" s="41" t="s">
        <v>17</v>
      </c>
      <c r="I14" s="73" t="s">
        <v>36</v>
      </c>
      <c r="J14" s="74"/>
      <c r="M14" s="37"/>
      <c r="N14" s="38"/>
      <c r="O14" s="38"/>
    </row>
    <row r="15" spans="1:17" ht="18.75">
      <c r="B15" s="33"/>
      <c r="C15" s="42" t="s">
        <v>12</v>
      </c>
      <c r="D15" s="63" t="s">
        <v>25</v>
      </c>
      <c r="E15" s="64"/>
      <c r="H15" s="42" t="s">
        <v>12</v>
      </c>
      <c r="I15" s="63" t="s">
        <v>38</v>
      </c>
      <c r="J15" s="64"/>
      <c r="M15" s="37"/>
      <c r="N15" s="43"/>
      <c r="O15" s="43"/>
    </row>
    <row r="35" spans="18:18">
      <c r="R35" t="s">
        <v>18</v>
      </c>
    </row>
    <row r="49" spans="1:18">
      <c r="A49" s="50" t="s">
        <v>32</v>
      </c>
      <c r="F49" s="50" t="s">
        <v>31</v>
      </c>
      <c r="K49" s="50" t="s">
        <v>39</v>
      </c>
    </row>
    <row r="53" spans="1:18" ht="15.75" customHeight="1">
      <c r="H53" s="51"/>
      <c r="I53" s="51"/>
      <c r="J53" s="51"/>
      <c r="K53" s="51"/>
      <c r="L53" s="51"/>
      <c r="M53" s="51"/>
      <c r="N53" s="51"/>
      <c r="O53" s="51"/>
    </row>
    <row r="56" spans="1:18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52"/>
      <c r="L56" s="46"/>
      <c r="M56" s="46"/>
      <c r="N56" s="46"/>
      <c r="O56" s="44"/>
      <c r="P56" s="44"/>
      <c r="Q56" s="44"/>
      <c r="R56" s="44"/>
    </row>
    <row r="57" spans="1:18">
      <c r="A57" s="44"/>
      <c r="B57" s="44"/>
      <c r="C57" s="44">
        <v>40036</v>
      </c>
      <c r="D57" s="44"/>
      <c r="E57" s="44"/>
      <c r="F57" s="44"/>
      <c r="G57" s="44"/>
      <c r="H57" s="57">
        <v>40564</v>
      </c>
      <c r="I57" s="44"/>
      <c r="J57" s="44"/>
      <c r="K57" s="53"/>
      <c r="L57" s="46"/>
      <c r="M57" s="57">
        <v>41884</v>
      </c>
      <c r="N57" s="44">
        <f>M57*100/55562</f>
        <v>75.382455635146329</v>
      </c>
      <c r="O57" s="44"/>
      <c r="P57" s="44"/>
      <c r="Q57" s="44"/>
      <c r="R57" s="44"/>
    </row>
    <row r="58" spans="1:18" ht="15.75">
      <c r="A58" s="44"/>
      <c r="B58" s="44"/>
      <c r="C58" s="44">
        <v>6737</v>
      </c>
      <c r="D58" s="44"/>
      <c r="E58" s="44"/>
      <c r="F58" s="44"/>
      <c r="G58" s="44"/>
      <c r="H58" s="54">
        <v>6433</v>
      </c>
      <c r="I58" s="44"/>
      <c r="J58" s="44"/>
      <c r="K58" s="55"/>
      <c r="L58" s="46"/>
      <c r="M58" s="56">
        <v>5361</v>
      </c>
      <c r="N58" s="44">
        <f t="shared" ref="N58:N61" si="0">M58*100/55562</f>
        <v>9.6486807530326484</v>
      </c>
      <c r="O58" s="44"/>
      <c r="P58" s="44"/>
      <c r="Q58" s="44"/>
      <c r="R58" s="44"/>
    </row>
    <row r="59" spans="1:18" ht="15.75">
      <c r="A59" s="44"/>
      <c r="B59" s="44"/>
      <c r="C59" s="44">
        <v>5066</v>
      </c>
      <c r="D59" s="44"/>
      <c r="E59" s="44"/>
      <c r="F59" s="44"/>
      <c r="G59" s="44"/>
      <c r="H59" s="54">
        <v>4883</v>
      </c>
      <c r="I59" s="44"/>
      <c r="J59" s="44"/>
      <c r="K59" s="44"/>
      <c r="L59" s="46"/>
      <c r="M59" s="56">
        <v>5240</v>
      </c>
      <c r="N59" s="44">
        <f t="shared" si="0"/>
        <v>9.4309060149022717</v>
      </c>
      <c r="O59" s="44"/>
      <c r="P59" s="44"/>
      <c r="Q59" s="44"/>
      <c r="R59" s="44"/>
    </row>
    <row r="60" spans="1:18" ht="15.75">
      <c r="A60" s="44"/>
      <c r="B60" s="44"/>
      <c r="C60" s="44">
        <v>2667</v>
      </c>
      <c r="D60" s="44"/>
      <c r="E60" s="44"/>
      <c r="F60" s="44"/>
      <c r="G60" s="44"/>
      <c r="H60" s="54">
        <v>2998</v>
      </c>
      <c r="I60" s="44"/>
      <c r="J60" s="44"/>
      <c r="K60" s="44"/>
      <c r="L60" s="46"/>
      <c r="M60" s="56">
        <v>3077</v>
      </c>
      <c r="N60" s="44">
        <f t="shared" si="0"/>
        <v>5.5379575969187576</v>
      </c>
      <c r="O60" s="44"/>
      <c r="P60" s="44"/>
      <c r="Q60" s="44"/>
      <c r="R60" s="44"/>
    </row>
    <row r="61" spans="1:18">
      <c r="A61" s="44"/>
      <c r="B61" s="44"/>
      <c r="C61" s="44">
        <f>SUM(C57:C60)</f>
        <v>54506</v>
      </c>
      <c r="D61" s="44"/>
      <c r="E61" s="44"/>
      <c r="F61" s="44"/>
      <c r="G61" s="44"/>
      <c r="H61" s="44">
        <f>SUM(H57:H60)</f>
        <v>54878</v>
      </c>
      <c r="I61" s="44"/>
      <c r="J61" s="44"/>
      <c r="K61" s="44"/>
      <c r="L61" s="46"/>
      <c r="M61" s="44">
        <f>SUM(M57:M60)</f>
        <v>55562</v>
      </c>
      <c r="N61" s="44">
        <f t="shared" si="0"/>
        <v>100</v>
      </c>
      <c r="O61" s="44"/>
      <c r="P61" s="44"/>
      <c r="Q61" s="44"/>
      <c r="R61" s="44"/>
    </row>
    <row r="62" spans="1:18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6"/>
      <c r="M62" s="44"/>
      <c r="N62" s="44"/>
      <c r="O62" s="44"/>
      <c r="P62" s="44"/>
      <c r="Q62" s="44"/>
      <c r="R62" s="44"/>
    </row>
    <row r="63" spans="1:18">
      <c r="A63" s="44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6"/>
      <c r="M63" s="46"/>
      <c r="N63" s="46"/>
      <c r="O63" s="44"/>
      <c r="P63" s="44"/>
      <c r="Q63" s="44"/>
      <c r="R63" s="44"/>
    </row>
    <row r="64" spans="1:18">
      <c r="C64" s="46"/>
    </row>
  </sheetData>
  <mergeCells count="23">
    <mergeCell ref="D15:E15"/>
    <mergeCell ref="I15:J15"/>
    <mergeCell ref="D12:E12"/>
    <mergeCell ref="I12:J12"/>
    <mergeCell ref="D13:E13"/>
    <mergeCell ref="I13:J13"/>
    <mergeCell ref="D14:E14"/>
    <mergeCell ref="I14:J14"/>
    <mergeCell ref="N3:N4"/>
    <mergeCell ref="D10:E10"/>
    <mergeCell ref="I10:J10"/>
    <mergeCell ref="N10:O10"/>
    <mergeCell ref="D11:E11"/>
    <mergeCell ref="I11:J11"/>
    <mergeCell ref="A1:M1"/>
    <mergeCell ref="A2:C2"/>
    <mergeCell ref="F2:H2"/>
    <mergeCell ref="K2:M2"/>
    <mergeCell ref="C3:C4"/>
    <mergeCell ref="D3:D4"/>
    <mergeCell ref="H3:H4"/>
    <mergeCell ref="I3:I4"/>
    <mergeCell ref="M3:M4"/>
  </mergeCells>
  <printOptions horizontalCentered="1"/>
  <pageMargins left="0.27559055118110237" right="0.27559055118110237" top="0.23622047244094491" bottom="0.23622047244094491" header="0.11811023622047245" footer="0.11811023622047245"/>
  <pageSetup paperSize="8" orientation="landscape" verticalDpi="7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24.07.2014 (2)</vt:lpstr>
      <vt:lpstr>10.04.2014</vt:lpstr>
      <vt:lpstr>24.07.2014</vt:lpstr>
      <vt:lpstr>Аркуш1</vt:lpstr>
      <vt:lpstr>Аркуш2</vt:lpstr>
      <vt:lpstr>Аркуш3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2006-11-28T10:41:36Z</dcterms:created>
  <dcterms:modified xsi:type="dcterms:W3CDTF">2014-07-24T05:57:25Z</dcterms:modified>
</cp:coreProperties>
</file>